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4115" windowHeight="10035"/>
  </bookViews>
  <sheets>
    <sheet name="Hoja1" sheetId="1" r:id="rId1"/>
    <sheet name="Hoja2" sheetId="2" r:id="rId2"/>
    <sheet name="Hoja3" sheetId="3" r:id="rId3"/>
  </sheets>
  <definedNames>
    <definedName name="_xlnm.Print_Titles" localSheetId="0">Hoja1!$2:$6</definedName>
  </definedNames>
  <calcPr calcId="145621"/>
</workbook>
</file>

<file path=xl/calcChain.xml><?xml version="1.0" encoding="utf-8"?>
<calcChain xmlns="http://schemas.openxmlformats.org/spreadsheetml/2006/main">
  <c r="O309" i="1" l="1"/>
  <c r="O308" i="1" s="1"/>
  <c r="N309" i="1"/>
  <c r="N308" i="1" s="1"/>
  <c r="M309" i="1"/>
  <c r="M308" i="1" s="1"/>
  <c r="L309" i="1"/>
  <c r="L308" i="1" s="1"/>
  <c r="K309" i="1"/>
  <c r="K308" i="1" s="1"/>
  <c r="J309" i="1"/>
  <c r="J308" i="1" s="1"/>
  <c r="I309" i="1"/>
  <c r="I308" i="1" s="1"/>
  <c r="H309" i="1"/>
  <c r="H308" i="1" s="1"/>
  <c r="G309" i="1"/>
  <c r="G308" i="1" s="1"/>
  <c r="F309" i="1"/>
  <c r="F308" i="1" s="1"/>
  <c r="E309" i="1"/>
  <c r="E308" i="1" s="1"/>
  <c r="D309" i="1"/>
  <c r="D308" i="1" s="1"/>
  <c r="C309" i="1"/>
  <c r="C308" i="1" s="1"/>
  <c r="O305" i="1"/>
  <c r="N305" i="1"/>
  <c r="N304" i="1" s="1"/>
  <c r="M305" i="1"/>
  <c r="L305" i="1"/>
  <c r="K305" i="1"/>
  <c r="J305" i="1"/>
  <c r="J304" i="1" s="1"/>
  <c r="I305" i="1"/>
  <c r="I304" i="1" s="1"/>
  <c r="H305" i="1"/>
  <c r="G305" i="1"/>
  <c r="G304" i="1" s="1"/>
  <c r="F305" i="1"/>
  <c r="F304" i="1" s="1"/>
  <c r="E305" i="1"/>
  <c r="E304" i="1" s="1"/>
  <c r="D305" i="1"/>
  <c r="D304" i="1" s="1"/>
  <c r="C305" i="1"/>
  <c r="O304" i="1"/>
  <c r="M304" i="1"/>
  <c r="L304" i="1"/>
  <c r="K304" i="1"/>
  <c r="H304" i="1"/>
  <c r="C304" i="1"/>
  <c r="O301" i="1"/>
  <c r="N301" i="1"/>
  <c r="N300" i="1" s="1"/>
  <c r="M301" i="1"/>
  <c r="L301" i="1"/>
  <c r="L300" i="1" s="1"/>
  <c r="K301" i="1"/>
  <c r="J301" i="1"/>
  <c r="J300" i="1" s="1"/>
  <c r="I301" i="1"/>
  <c r="I300" i="1" s="1"/>
  <c r="H301" i="1"/>
  <c r="H300" i="1" s="1"/>
  <c r="G301" i="1"/>
  <c r="F301" i="1"/>
  <c r="F300" i="1" s="1"/>
  <c r="E301" i="1"/>
  <c r="E300" i="1" s="1"/>
  <c r="D301" i="1"/>
  <c r="D300" i="1" s="1"/>
  <c r="C301" i="1"/>
  <c r="O300" i="1"/>
  <c r="M300" i="1"/>
  <c r="K300" i="1"/>
  <c r="G300" i="1"/>
  <c r="G299" i="1" s="1"/>
  <c r="C300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O259" i="1"/>
  <c r="N259" i="1"/>
  <c r="N258" i="1" s="1"/>
  <c r="M259" i="1"/>
  <c r="M258" i="1" s="1"/>
  <c r="L259" i="1"/>
  <c r="L258" i="1" s="1"/>
  <c r="K259" i="1"/>
  <c r="J259" i="1"/>
  <c r="J258" i="1" s="1"/>
  <c r="I259" i="1"/>
  <c r="I258" i="1" s="1"/>
  <c r="H259" i="1"/>
  <c r="H258" i="1" s="1"/>
  <c r="G259" i="1"/>
  <c r="G258" i="1" s="1"/>
  <c r="F259" i="1"/>
  <c r="F258" i="1" s="1"/>
  <c r="E259" i="1"/>
  <c r="E258" i="1" s="1"/>
  <c r="D259" i="1"/>
  <c r="D258" i="1" s="1"/>
  <c r="C259" i="1"/>
  <c r="C258" i="1" s="1"/>
  <c r="O258" i="1"/>
  <c r="K258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O254" i="1"/>
  <c r="N254" i="1"/>
  <c r="N253" i="1" s="1"/>
  <c r="M254" i="1"/>
  <c r="L254" i="1"/>
  <c r="K254" i="1"/>
  <c r="J254" i="1"/>
  <c r="J253" i="1" s="1"/>
  <c r="I254" i="1"/>
  <c r="H254" i="1"/>
  <c r="G254" i="1"/>
  <c r="F254" i="1"/>
  <c r="F253" i="1" s="1"/>
  <c r="E254" i="1"/>
  <c r="D254" i="1"/>
  <c r="C254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O240" i="1"/>
  <c r="O239" i="1" s="1"/>
  <c r="N240" i="1"/>
  <c r="M240" i="1"/>
  <c r="L240" i="1"/>
  <c r="L239" i="1" s="1"/>
  <c r="K240" i="1"/>
  <c r="K239" i="1" s="1"/>
  <c r="J240" i="1"/>
  <c r="I240" i="1"/>
  <c r="H240" i="1"/>
  <c r="G240" i="1"/>
  <c r="G239" i="1" s="1"/>
  <c r="F240" i="1"/>
  <c r="E240" i="1"/>
  <c r="D240" i="1"/>
  <c r="C240" i="1"/>
  <c r="C239" i="1" s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O219" i="1"/>
  <c r="O218" i="1" s="1"/>
  <c r="N219" i="1"/>
  <c r="N218" i="1" s="1"/>
  <c r="M219" i="1"/>
  <c r="M218" i="1" s="1"/>
  <c r="L219" i="1"/>
  <c r="L218" i="1" s="1"/>
  <c r="K219" i="1"/>
  <c r="J219" i="1"/>
  <c r="J218" i="1" s="1"/>
  <c r="I219" i="1"/>
  <c r="H219" i="1"/>
  <c r="H218" i="1" s="1"/>
  <c r="G219" i="1"/>
  <c r="G218" i="1" s="1"/>
  <c r="F219" i="1"/>
  <c r="F218" i="1" s="1"/>
  <c r="E219" i="1"/>
  <c r="E218" i="1" s="1"/>
  <c r="D219" i="1"/>
  <c r="D218" i="1" s="1"/>
  <c r="C219" i="1"/>
  <c r="C218" i="1" s="1"/>
  <c r="K218" i="1"/>
  <c r="I218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2" i="1"/>
  <c r="N192" i="1"/>
  <c r="M192" i="1"/>
  <c r="L192" i="1"/>
  <c r="K192" i="1"/>
  <c r="J192" i="1"/>
  <c r="I192" i="1"/>
  <c r="H192" i="1"/>
  <c r="H191" i="1" s="1"/>
  <c r="G192" i="1"/>
  <c r="F192" i="1"/>
  <c r="E192" i="1"/>
  <c r="D192" i="1"/>
  <c r="C192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98" i="1"/>
  <c r="N98" i="1"/>
  <c r="M98" i="1"/>
  <c r="L98" i="1"/>
  <c r="K98" i="1"/>
  <c r="J98" i="1"/>
  <c r="I98" i="1"/>
  <c r="H98" i="1"/>
  <c r="H97" i="1" s="1"/>
  <c r="G98" i="1"/>
  <c r="F98" i="1"/>
  <c r="E98" i="1"/>
  <c r="D98" i="1"/>
  <c r="C98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O87" i="1"/>
  <c r="O86" i="1" s="1"/>
  <c r="N87" i="1"/>
  <c r="M87" i="1"/>
  <c r="L87" i="1"/>
  <c r="K87" i="1"/>
  <c r="K86" i="1" s="1"/>
  <c r="J87" i="1"/>
  <c r="J86" i="1" s="1"/>
  <c r="I87" i="1"/>
  <c r="I86" i="1" s="1"/>
  <c r="H87" i="1"/>
  <c r="H86" i="1" s="1"/>
  <c r="G87" i="1"/>
  <c r="G86" i="1" s="1"/>
  <c r="F87" i="1"/>
  <c r="F86" i="1" s="1"/>
  <c r="E87" i="1"/>
  <c r="E86" i="1" s="1"/>
  <c r="D87" i="1"/>
  <c r="D86" i="1" s="1"/>
  <c r="C87" i="1"/>
  <c r="C86" i="1" s="1"/>
  <c r="N86" i="1"/>
  <c r="M86" i="1"/>
  <c r="L86" i="1"/>
  <c r="O84" i="1"/>
  <c r="O83" i="1" s="1"/>
  <c r="N84" i="1"/>
  <c r="M84" i="1"/>
  <c r="M83" i="1" s="1"/>
  <c r="L84" i="1"/>
  <c r="K84" i="1"/>
  <c r="K83" i="1" s="1"/>
  <c r="J84" i="1"/>
  <c r="J83" i="1" s="1"/>
  <c r="I84" i="1"/>
  <c r="I83" i="1" s="1"/>
  <c r="H84" i="1"/>
  <c r="G84" i="1"/>
  <c r="G83" i="1" s="1"/>
  <c r="F84" i="1"/>
  <c r="F83" i="1" s="1"/>
  <c r="E84" i="1"/>
  <c r="E83" i="1" s="1"/>
  <c r="D84" i="1"/>
  <c r="D83" i="1" s="1"/>
  <c r="C84" i="1"/>
  <c r="C83" i="1" s="1"/>
  <c r="N83" i="1"/>
  <c r="L83" i="1"/>
  <c r="H83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N58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7" i="1"/>
  <c r="N37" i="1"/>
  <c r="M37" i="1"/>
  <c r="L37" i="1"/>
  <c r="K37" i="1"/>
  <c r="K36" i="1" s="1"/>
  <c r="J37" i="1"/>
  <c r="I37" i="1"/>
  <c r="H37" i="1"/>
  <c r="G37" i="1"/>
  <c r="F37" i="1"/>
  <c r="E37" i="1"/>
  <c r="D37" i="1"/>
  <c r="C37" i="1"/>
  <c r="C36" i="1" s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2" i="1"/>
  <c r="N32" i="1"/>
  <c r="M32" i="1"/>
  <c r="M31" i="1" s="1"/>
  <c r="L32" i="1"/>
  <c r="L31" i="1" s="1"/>
  <c r="K32" i="1"/>
  <c r="J32" i="1"/>
  <c r="I32" i="1"/>
  <c r="I31" i="1" s="1"/>
  <c r="H32" i="1"/>
  <c r="G32" i="1"/>
  <c r="F32" i="1"/>
  <c r="E32" i="1"/>
  <c r="E31" i="1" s="1"/>
  <c r="D32" i="1"/>
  <c r="C32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9" i="1"/>
  <c r="N9" i="1"/>
  <c r="M9" i="1"/>
  <c r="M8" i="1" s="1"/>
  <c r="L9" i="1"/>
  <c r="L8" i="1" s="1"/>
  <c r="K9" i="1"/>
  <c r="J9" i="1"/>
  <c r="I9" i="1"/>
  <c r="I8" i="1" s="1"/>
  <c r="H9" i="1"/>
  <c r="H8" i="1" s="1"/>
  <c r="G9" i="1"/>
  <c r="F9" i="1"/>
  <c r="E9" i="1"/>
  <c r="E8" i="1" s="1"/>
  <c r="D9" i="1"/>
  <c r="D8" i="1" s="1"/>
  <c r="C9" i="1"/>
  <c r="E58" i="1" l="1"/>
  <c r="M58" i="1"/>
  <c r="E67" i="1"/>
  <c r="L97" i="1"/>
  <c r="N206" i="1"/>
  <c r="D206" i="1"/>
  <c r="D222" i="1"/>
  <c r="L222" i="1"/>
  <c r="G229" i="1"/>
  <c r="O229" i="1"/>
  <c r="L191" i="1"/>
  <c r="G197" i="1"/>
  <c r="N246" i="1"/>
  <c r="O299" i="1"/>
  <c r="N299" i="1"/>
  <c r="C299" i="1"/>
  <c r="I58" i="1"/>
  <c r="M67" i="1"/>
  <c r="F67" i="1"/>
  <c r="H150" i="1"/>
  <c r="F206" i="1"/>
  <c r="M206" i="1"/>
  <c r="H222" i="1"/>
  <c r="C229" i="1"/>
  <c r="K229" i="1"/>
  <c r="E14" i="1"/>
  <c r="I14" i="1"/>
  <c r="M14" i="1"/>
  <c r="G19" i="1"/>
  <c r="C246" i="1"/>
  <c r="G246" i="1"/>
  <c r="C278" i="1"/>
  <c r="C277" i="1" s="1"/>
  <c r="G278" i="1"/>
  <c r="G277" i="1" s="1"/>
  <c r="K278" i="1"/>
  <c r="K277" i="1" s="1"/>
  <c r="O278" i="1"/>
  <c r="O277" i="1" s="1"/>
  <c r="F14" i="1"/>
  <c r="J14" i="1"/>
  <c r="N14" i="1"/>
  <c r="G43" i="1"/>
  <c r="O43" i="1"/>
  <c r="N90" i="1"/>
  <c r="D97" i="1"/>
  <c r="M137" i="1"/>
  <c r="H182" i="1"/>
  <c r="L182" i="1"/>
  <c r="D191" i="1"/>
  <c r="H197" i="1"/>
  <c r="F222" i="1"/>
  <c r="J222" i="1"/>
  <c r="J217" i="1" s="1"/>
  <c r="N222" i="1"/>
  <c r="N217" i="1" s="1"/>
  <c r="I222" i="1"/>
  <c r="D239" i="1"/>
  <c r="H239" i="1"/>
  <c r="K246" i="1"/>
  <c r="K245" i="1" s="1"/>
  <c r="O246" i="1"/>
  <c r="C253" i="1"/>
  <c r="K253" i="1"/>
  <c r="D272" i="1"/>
  <c r="L272" i="1"/>
  <c r="G272" i="1"/>
  <c r="K272" i="1"/>
  <c r="K299" i="1"/>
  <c r="D31" i="1"/>
  <c r="H31" i="1"/>
  <c r="E36" i="1"/>
  <c r="I36" i="1"/>
  <c r="M36" i="1"/>
  <c r="F126" i="1"/>
  <c r="D150" i="1"/>
  <c r="G58" i="1"/>
  <c r="K58" i="1"/>
  <c r="O58" i="1"/>
  <c r="I90" i="1"/>
  <c r="D90" i="1"/>
  <c r="L90" i="1"/>
  <c r="F97" i="1"/>
  <c r="J97" i="1"/>
  <c r="N97" i="1"/>
  <c r="L116" i="1"/>
  <c r="G116" i="1"/>
  <c r="D126" i="1"/>
  <c r="H126" i="1"/>
  <c r="L126" i="1"/>
  <c r="I126" i="1"/>
  <c r="L137" i="1"/>
  <c r="C150" i="1"/>
  <c r="G150" i="1"/>
  <c r="K150" i="1"/>
  <c r="O150" i="1"/>
  <c r="J159" i="1"/>
  <c r="D182" i="1"/>
  <c r="O182" i="1"/>
  <c r="F191" i="1"/>
  <c r="J191" i="1"/>
  <c r="N191" i="1"/>
  <c r="F246" i="1"/>
  <c r="E253" i="1"/>
  <c r="I253" i="1"/>
  <c r="M253" i="1"/>
  <c r="J263" i="1"/>
  <c r="F272" i="1"/>
  <c r="J272" i="1"/>
  <c r="N272" i="1"/>
  <c r="H278" i="1"/>
  <c r="H277" i="1" s="1"/>
  <c r="F58" i="1"/>
  <c r="F8" i="1"/>
  <c r="J8" i="1"/>
  <c r="N8" i="1"/>
  <c r="C19" i="1"/>
  <c r="K19" i="1"/>
  <c r="O19" i="1"/>
  <c r="F36" i="1"/>
  <c r="C58" i="1"/>
  <c r="K67" i="1"/>
  <c r="F239" i="1"/>
  <c r="J58" i="1"/>
  <c r="H19" i="1"/>
  <c r="F31" i="1"/>
  <c r="J31" i="1"/>
  <c r="N31" i="1"/>
  <c r="J67" i="1"/>
  <c r="N67" i="1"/>
  <c r="F90" i="1"/>
  <c r="J90" i="1"/>
  <c r="E90" i="1"/>
  <c r="M90" i="1"/>
  <c r="C97" i="1"/>
  <c r="K97" i="1"/>
  <c r="O97" i="1"/>
  <c r="D137" i="1"/>
  <c r="H137" i="1"/>
  <c r="L150" i="1"/>
  <c r="C197" i="1"/>
  <c r="K197" i="1"/>
  <c r="O197" i="1"/>
  <c r="D253" i="1"/>
  <c r="H253" i="1"/>
  <c r="L253" i="1"/>
  <c r="C272" i="1"/>
  <c r="O272" i="1"/>
  <c r="J36" i="1"/>
  <c r="N36" i="1"/>
  <c r="C14" i="1"/>
  <c r="G14" i="1"/>
  <c r="K14" i="1"/>
  <c r="O14" i="1"/>
  <c r="D19" i="1"/>
  <c r="L19" i="1"/>
  <c r="G36" i="1"/>
  <c r="O36" i="1"/>
  <c r="G253" i="1"/>
  <c r="O253" i="1"/>
  <c r="M299" i="1"/>
  <c r="D299" i="1"/>
  <c r="H299" i="1"/>
  <c r="D14" i="1"/>
  <c r="H14" i="1"/>
  <c r="L14" i="1"/>
  <c r="E19" i="1"/>
  <c r="I19" i="1"/>
  <c r="M19" i="1"/>
  <c r="M7" i="1" s="1"/>
  <c r="D36" i="1"/>
  <c r="H36" i="1"/>
  <c r="L36" i="1"/>
  <c r="D43" i="1"/>
  <c r="H43" i="1"/>
  <c r="L43" i="1"/>
  <c r="C43" i="1"/>
  <c r="K43" i="1"/>
  <c r="F43" i="1"/>
  <c r="J43" i="1"/>
  <c r="N43" i="1"/>
  <c r="D67" i="1"/>
  <c r="H67" i="1"/>
  <c r="L67" i="1"/>
  <c r="C67" i="1"/>
  <c r="G67" i="1"/>
  <c r="O67" i="1"/>
  <c r="H90" i="1"/>
  <c r="E97" i="1"/>
  <c r="I97" i="1"/>
  <c r="C116" i="1"/>
  <c r="O116" i="1"/>
  <c r="E191" i="1"/>
  <c r="I191" i="1"/>
  <c r="M191" i="1"/>
  <c r="C206" i="1"/>
  <c r="G206" i="1"/>
  <c r="K206" i="1"/>
  <c r="O206" i="1"/>
  <c r="J239" i="1"/>
  <c r="N239" i="1"/>
  <c r="I299" i="1"/>
  <c r="C102" i="1"/>
  <c r="K102" i="1"/>
  <c r="E126" i="1"/>
  <c r="M126" i="1"/>
  <c r="J126" i="1"/>
  <c r="C182" i="1"/>
  <c r="G182" i="1"/>
  <c r="K182" i="1"/>
  <c r="J246" i="1"/>
  <c r="E263" i="1"/>
  <c r="I263" i="1"/>
  <c r="M263" i="1"/>
  <c r="D263" i="1"/>
  <c r="H263" i="1"/>
  <c r="L263" i="1"/>
  <c r="C263" i="1"/>
  <c r="G263" i="1"/>
  <c r="K263" i="1"/>
  <c r="O263" i="1"/>
  <c r="O245" i="1" s="1"/>
  <c r="H272" i="1"/>
  <c r="M97" i="1"/>
  <c r="D102" i="1"/>
  <c r="H102" i="1"/>
  <c r="L102" i="1"/>
  <c r="G102" i="1"/>
  <c r="E102" i="1"/>
  <c r="M102" i="1"/>
  <c r="F116" i="1"/>
  <c r="J116" i="1"/>
  <c r="N116" i="1"/>
  <c r="K116" i="1"/>
  <c r="N126" i="1"/>
  <c r="C137" i="1"/>
  <c r="G137" i="1"/>
  <c r="K137" i="1"/>
  <c r="O137" i="1"/>
  <c r="F137" i="1"/>
  <c r="J137" i="1"/>
  <c r="N137" i="1"/>
  <c r="E137" i="1"/>
  <c r="I137" i="1"/>
  <c r="E159" i="1"/>
  <c r="I159" i="1"/>
  <c r="D159" i="1"/>
  <c r="H159" i="1"/>
  <c r="C159" i="1"/>
  <c r="G159" i="1"/>
  <c r="K159" i="1"/>
  <c r="F197" i="1"/>
  <c r="J197" i="1"/>
  <c r="N197" i="1"/>
  <c r="E197" i="1"/>
  <c r="I197" i="1"/>
  <c r="M197" i="1"/>
  <c r="D197" i="1"/>
  <c r="L197" i="1"/>
  <c r="E206" i="1"/>
  <c r="H206" i="1"/>
  <c r="E222" i="1"/>
  <c r="E217" i="1" s="1"/>
  <c r="M222" i="1"/>
  <c r="F229" i="1"/>
  <c r="J229" i="1"/>
  <c r="N229" i="1"/>
  <c r="E229" i="1"/>
  <c r="I229" i="1"/>
  <c r="M229" i="1"/>
  <c r="D229" i="1"/>
  <c r="D217" i="1" s="1"/>
  <c r="H229" i="1"/>
  <c r="L229" i="1"/>
  <c r="L217" i="1" s="1"/>
  <c r="E239" i="1"/>
  <c r="I239" i="1"/>
  <c r="M239" i="1"/>
  <c r="F263" i="1"/>
  <c r="N263" i="1"/>
  <c r="E272" i="1"/>
  <c r="I272" i="1"/>
  <c r="M272" i="1"/>
  <c r="E278" i="1"/>
  <c r="E277" i="1" s="1"/>
  <c r="I278" i="1"/>
  <c r="I277" i="1" s="1"/>
  <c r="M278" i="1"/>
  <c r="M277" i="1" s="1"/>
  <c r="D278" i="1"/>
  <c r="D277" i="1" s="1"/>
  <c r="L278" i="1"/>
  <c r="L277" i="1" s="1"/>
  <c r="J19" i="1"/>
  <c r="J7" i="1" s="1"/>
  <c r="M42" i="1"/>
  <c r="C8" i="1"/>
  <c r="G8" i="1"/>
  <c r="K8" i="1"/>
  <c r="O8" i="1"/>
  <c r="C31" i="1"/>
  <c r="G31" i="1"/>
  <c r="K31" i="1"/>
  <c r="O31" i="1"/>
  <c r="E43" i="1"/>
  <c r="I43" i="1"/>
  <c r="M43" i="1"/>
  <c r="F19" i="1"/>
  <c r="N19" i="1"/>
  <c r="D58" i="1"/>
  <c r="H58" i="1"/>
  <c r="L58" i="1"/>
  <c r="L42" i="1" s="1"/>
  <c r="C222" i="1"/>
  <c r="K222" i="1"/>
  <c r="K217" i="1" s="1"/>
  <c r="O222" i="1"/>
  <c r="L299" i="1"/>
  <c r="C90" i="1"/>
  <c r="G90" i="1"/>
  <c r="K90" i="1"/>
  <c r="O90" i="1"/>
  <c r="G97" i="1"/>
  <c r="F102" i="1"/>
  <c r="J102" i="1"/>
  <c r="N102" i="1"/>
  <c r="I102" i="1"/>
  <c r="F159" i="1"/>
  <c r="N159" i="1"/>
  <c r="I206" i="1"/>
  <c r="E299" i="1"/>
  <c r="G222" i="1"/>
  <c r="G217" i="1" s="1"/>
  <c r="I67" i="1"/>
  <c r="O102" i="1"/>
  <c r="L159" i="1"/>
  <c r="E116" i="1"/>
  <c r="I116" i="1"/>
  <c r="M116" i="1"/>
  <c r="D116" i="1"/>
  <c r="H116" i="1"/>
  <c r="C126" i="1"/>
  <c r="G126" i="1"/>
  <c r="K126" i="1"/>
  <c r="O126" i="1"/>
  <c r="F150" i="1"/>
  <c r="J150" i="1"/>
  <c r="N150" i="1"/>
  <c r="E150" i="1"/>
  <c r="I150" i="1"/>
  <c r="M150" i="1"/>
  <c r="O159" i="1"/>
  <c r="F182" i="1"/>
  <c r="J182" i="1"/>
  <c r="N182" i="1"/>
  <c r="E182" i="1"/>
  <c r="I182" i="1"/>
  <c r="M182" i="1"/>
  <c r="C191" i="1"/>
  <c r="C115" i="1" s="1"/>
  <c r="G191" i="1"/>
  <c r="K191" i="1"/>
  <c r="O191" i="1"/>
  <c r="L206" i="1"/>
  <c r="D246" i="1"/>
  <c r="H246" i="1"/>
  <c r="H245" i="1" s="1"/>
  <c r="L246" i="1"/>
  <c r="F278" i="1"/>
  <c r="F277" i="1" s="1"/>
  <c r="J278" i="1"/>
  <c r="J277" i="1" s="1"/>
  <c r="N278" i="1"/>
  <c r="N277" i="1" s="1"/>
  <c r="J299" i="1"/>
  <c r="E246" i="1"/>
  <c r="I246" i="1"/>
  <c r="M246" i="1"/>
  <c r="F299" i="1"/>
  <c r="M159" i="1"/>
  <c r="J206" i="1"/>
  <c r="H217" i="1"/>
  <c r="I7" i="1" l="1"/>
  <c r="I245" i="1"/>
  <c r="I42" i="1"/>
  <c r="C42" i="1"/>
  <c r="C217" i="1"/>
  <c r="N7" i="1"/>
  <c r="N245" i="1"/>
  <c r="E7" i="1"/>
  <c r="O217" i="1"/>
  <c r="H7" i="1"/>
  <c r="O7" i="1"/>
  <c r="E245" i="1"/>
  <c r="O42" i="1"/>
  <c r="L115" i="1"/>
  <c r="H42" i="1"/>
  <c r="G7" i="1"/>
  <c r="M245" i="1"/>
  <c r="F245" i="1"/>
  <c r="I217" i="1"/>
  <c r="F217" i="1"/>
  <c r="J245" i="1"/>
  <c r="L7" i="1"/>
  <c r="G245" i="1"/>
  <c r="D7" i="1"/>
  <c r="C245" i="1"/>
  <c r="D245" i="1"/>
  <c r="N42" i="1"/>
  <c r="G115" i="1"/>
  <c r="N115" i="1"/>
  <c r="N311" i="1" s="1"/>
  <c r="D115" i="1"/>
  <c r="D42" i="1"/>
  <c r="E42" i="1"/>
  <c r="M217" i="1"/>
  <c r="M311" i="1" s="1"/>
  <c r="K42" i="1"/>
  <c r="J115" i="1"/>
  <c r="F7" i="1"/>
  <c r="K7" i="1"/>
  <c r="L245" i="1"/>
  <c r="F115" i="1"/>
  <c r="J42" i="1"/>
  <c r="K115" i="1"/>
  <c r="O115" i="1"/>
  <c r="H115" i="1"/>
  <c r="E115" i="1"/>
  <c r="E311" i="1" s="1"/>
  <c r="F42" i="1"/>
  <c r="G42" i="1"/>
  <c r="I115" i="1"/>
  <c r="L311" i="1"/>
  <c r="M115" i="1"/>
  <c r="C7" i="1"/>
  <c r="I311" i="1" l="1"/>
  <c r="G311" i="1"/>
  <c r="O311" i="1"/>
  <c r="D311" i="1"/>
  <c r="K311" i="1"/>
  <c r="C311" i="1"/>
  <c r="H311" i="1"/>
  <c r="F311" i="1"/>
  <c r="J311" i="1"/>
</calcChain>
</file>

<file path=xl/sharedStrings.xml><?xml version="1.0" encoding="utf-8"?>
<sst xmlns="http://schemas.openxmlformats.org/spreadsheetml/2006/main" count="324" uniqueCount="290">
  <si>
    <t>PRESUPUESTO DE EGRESOS MUNICIPAL 2019</t>
  </si>
  <si>
    <t>CALENDARIZACION MENSUAL DEL GASTO</t>
  </si>
  <si>
    <t>POR CAPITULO Y PARTIDA PRESUPUESTAL</t>
  </si>
  <si>
    <t>CLAVE</t>
  </si>
  <si>
    <t>CAPÍTULO/PARTIDA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</si>
  <si>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</si>
  <si>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</si>
  <si>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</si>
  <si>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</si>
  <si>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</si>
  <si>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</si>
  <si>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</si>
  <si>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</si>
  <si>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</si>
  <si>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</si>
  <si>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</si>
  <si>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</si>
  <si>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</si>
  <si>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SERVICIOS PERSONALES</t>
  </si>
  <si>
    <t>REMUNERACIONES AL PERSONAL DE CARACTER PERMANENTE</t>
  </si>
  <si>
    <t>Dietas</t>
  </si>
  <si>
    <t>Sueldos base al personal permanente</t>
  </si>
  <si>
    <t>Sueldos</t>
  </si>
  <si>
    <t>Remuneraciones Diversas</t>
  </si>
  <si>
    <t>REMUNERACIONES AL PERSONAL DE CARACTER TRANSITORIO</t>
  </si>
  <si>
    <t>Honorarios asimilables a salarios</t>
  </si>
  <si>
    <t>honorarios asimilables a sueld</t>
  </si>
  <si>
    <t>Sueldos base al personal eventual</t>
  </si>
  <si>
    <t>Sueldo base al personal eventu</t>
  </si>
  <si>
    <t>REMUNERACIONES ADICIONALES Y ESPECIALES</t>
  </si>
  <si>
    <t>Primas por años de servicios efectivos prestados</t>
  </si>
  <si>
    <t>Prima quinq.por años de serv.e</t>
  </si>
  <si>
    <t>Primas de vacaciones, dominical y gratificación de fin de año</t>
  </si>
  <si>
    <t>Prima de vacaciones y dominica</t>
  </si>
  <si>
    <t xml:space="preserve">Aguinaldo o Gratificación fin </t>
  </si>
  <si>
    <t>Horas extraordinarias</t>
  </si>
  <si>
    <t>Remuneraciones por horas extra</t>
  </si>
  <si>
    <t>Compensaciones</t>
  </si>
  <si>
    <t>Estímulos al personal de confi</t>
  </si>
  <si>
    <t>Honorarios especiales</t>
  </si>
  <si>
    <t>Honorarios Especiales</t>
  </si>
  <si>
    <t>SEGURIDAD SOCIAL</t>
  </si>
  <si>
    <t>Aportaciones de seguridad social</t>
  </si>
  <si>
    <t>Cuotas por servicio médico del</t>
  </si>
  <si>
    <t>Aportaciones para seguros</t>
  </si>
  <si>
    <t>Otras cuotas de seguros colect</t>
  </si>
  <si>
    <t>OTRAS PRESTACIONES SOCIALES Y ECONOMICAS</t>
  </si>
  <si>
    <t>Indemnizaciones</t>
  </si>
  <si>
    <t>Pago de liquidaciones</t>
  </si>
  <si>
    <t>Prestaciones contractuales</t>
  </si>
  <si>
    <t>Bono para despensa</t>
  </si>
  <si>
    <t>Apoyo para útiles escolares</t>
  </si>
  <si>
    <t>MATERIALES Y SUMINISTROS</t>
  </si>
  <si>
    <t>MATERIALES DE ADMINISTRACION, EMISION DE DOCUMENTOS Y ARTICULOS OFICIALES</t>
  </si>
  <si>
    <t>Materiales, útiles y equipos menores de oficina</t>
  </si>
  <si>
    <t>Materiales, útiles y equipos m</t>
  </si>
  <si>
    <t>Materiales y útiles de impresión y reproducción</t>
  </si>
  <si>
    <t>Materiales y útiles de impresi</t>
  </si>
  <si>
    <t>Material estadístico y geográfico</t>
  </si>
  <si>
    <t>Material estadístico y geográf</t>
  </si>
  <si>
    <t>Material impreso e información digital</t>
  </si>
  <si>
    <t>Material para información</t>
  </si>
  <si>
    <t>Material de limpieza</t>
  </si>
  <si>
    <t>Materiales y útiles de enseñanza</t>
  </si>
  <si>
    <t>Materiales educativos</t>
  </si>
  <si>
    <t>Materiales para el registro e identificación de bienes y personas</t>
  </si>
  <si>
    <t>Placas, engomados, calcamonias</t>
  </si>
  <si>
    <t>ALIMENTOS Y UTENSILIOS</t>
  </si>
  <si>
    <t>Productos alimenticios para personas</t>
  </si>
  <si>
    <t>Productos alimenticios para el</t>
  </si>
  <si>
    <t>Alimentación de personas en pr</t>
  </si>
  <si>
    <t>Adquisición de agua potable</t>
  </si>
  <si>
    <t>Productos alimenticios para animales</t>
  </si>
  <si>
    <t>Alimentación de animales</t>
  </si>
  <si>
    <t>Utensilios para el servicio de alimentación</t>
  </si>
  <si>
    <t>Utensilios para el servicio de</t>
  </si>
  <si>
    <t>MATERIALES Y ARTICULOS DE CONSTRUCCION Y DE REPARACION</t>
  </si>
  <si>
    <t>Cemento y productos de concreto</t>
  </si>
  <si>
    <t>Cemento y productos de concret</t>
  </si>
  <si>
    <t>Madera y productos de madera</t>
  </si>
  <si>
    <t>Vidrio y productos de vidrio</t>
  </si>
  <si>
    <t>Material eléctrico y electrónico</t>
  </si>
  <si>
    <t>Material eléctrico y electróni</t>
  </si>
  <si>
    <t>Artículos metálicos para la construcción</t>
  </si>
  <si>
    <t>Artículos metálicos para la co</t>
  </si>
  <si>
    <t>Materiales complementarios</t>
  </si>
  <si>
    <t>Otros materiales y artículos de construcción y reparación</t>
  </si>
  <si>
    <t>Otros materiales y artículos d</t>
  </si>
  <si>
    <t>Estructuras y manufacturas</t>
  </si>
  <si>
    <t>PRODUCTOS QUIMICOS, FARMACEUTICOS Y DE LABORATORIO</t>
  </si>
  <si>
    <t>Medicinas y productos farmacéuticos</t>
  </si>
  <si>
    <t>Medicinas y productos farmacéu</t>
  </si>
  <si>
    <t>COMBUSTIBLES, LUBRICANTES Y ADITIVOS</t>
  </si>
  <si>
    <t>Combustibles, lubricantes y aditivos</t>
  </si>
  <si>
    <t>Combustibles</t>
  </si>
  <si>
    <t>Lubricantes y Aditivos</t>
  </si>
  <si>
    <t>VESTUARIO, BLANCOS, PRENDAS DE PROTECCION Y ARTICULOS DEPORTIVOS</t>
  </si>
  <si>
    <t>Vestuario y uniformes</t>
  </si>
  <si>
    <t>Prendas de seguridad y protección personal</t>
  </si>
  <si>
    <t>Prendas de seguridad y protecc</t>
  </si>
  <si>
    <t>Artículos deportivos</t>
  </si>
  <si>
    <t>MATERIALES Y SUMINISTROS PARA SEGURIDAD</t>
  </si>
  <si>
    <t>Materiales de seguridad pública</t>
  </si>
  <si>
    <t>Materiales de seguridad públic</t>
  </si>
  <si>
    <t>Prendas de protección para seguridad pública y nacional</t>
  </si>
  <si>
    <t>Prendas de protección  para se</t>
  </si>
  <si>
    <t>HERRAMIENTAS, REFACCIONES Y ACCESORIOS MENORES</t>
  </si>
  <si>
    <t>Herramientas menores</t>
  </si>
  <si>
    <t>Refacciones y accesorios menores de edificios</t>
  </si>
  <si>
    <t>Refacciones y accesorios menor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</si>
  <si>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</si>
  <si>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</si>
  <si>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de transporte</t>
  </si>
  <si>
    <t>Refacciones y accesorios menores de maquinaria y otros equipos</t>
  </si>
  <si>
    <t>SERVICIOS GENERALES</t>
  </si>
  <si>
    <t>SERVICIOS BASICOS</t>
  </si>
  <si>
    <t>Energía eléctrica</t>
  </si>
  <si>
    <t>Servicio de alumbrado público</t>
  </si>
  <si>
    <t>Telefonía tradicional</t>
  </si>
  <si>
    <t>Servicios de acceso de Internet, redes y procesamiento de información</t>
  </si>
  <si>
    <t>Servicios de acceso a  Interne</t>
  </si>
  <si>
    <t>Servicios postales y telegráficos</t>
  </si>
  <si>
    <t>Servicio Postal</t>
  </si>
  <si>
    <t>SERVICIOS DE ARRENDAMIENTO</t>
  </si>
  <si>
    <t>Arrendamiento de terrenos</t>
  </si>
  <si>
    <t>Arrendamiento de edificios</t>
  </si>
  <si>
    <t>Arrendamiento de mobiliario y equipo de administración, educacional y recreativo</t>
  </si>
  <si>
    <t>Arrendamiento de muebles, maqu</t>
  </si>
  <si>
    <t>Arrendamiento de equipo de transporte</t>
  </si>
  <si>
    <t>Arrendamiento de equipo de tra</t>
  </si>
  <si>
    <t>Arrendamiento de maquinaria, otros equipos y herramientas</t>
  </si>
  <si>
    <t>Arrendamiento de maquinaria, o</t>
  </si>
  <si>
    <t>SERVICIOS PROFESIONALES, CIENTIFICOS, TECNICOS Y OTROS SERVICIOS</t>
  </si>
  <si>
    <t>Servicios legales, de contabilidad, auditoría y relacionados</t>
  </si>
  <si>
    <t>Servicios legales, de contabil</t>
  </si>
  <si>
    <t>Servicios de consultoría administrativa, procesos, técnica y en tecnologías de la información</t>
  </si>
  <si>
    <t>Servicios de informática</t>
  </si>
  <si>
    <t>Servicios de consultarías</t>
  </si>
  <si>
    <t>Servicios estadísticos y geogr</t>
  </si>
  <si>
    <t>Servicios de capacitación</t>
  </si>
  <si>
    <t>Servicios de apoyo administrativo, traducción, fotocopiado e impresión</t>
  </si>
  <si>
    <t>Impresiones y publicaciones of</t>
  </si>
  <si>
    <t>Edictos</t>
  </si>
  <si>
    <t>Licitaciones, convenios y  con</t>
  </si>
  <si>
    <t>SERVICIOS FINANCIEROS, BANCARIOS Y COMERCIALES</t>
  </si>
  <si>
    <t>Servicios financieros y bancarios</t>
  </si>
  <si>
    <t>Servicios financieros y bancar</t>
  </si>
  <si>
    <t>Servicios de cobranza, investigación crediticia y similar</t>
  </si>
  <si>
    <t>Servicios de cobranza, investi</t>
  </si>
  <si>
    <t>Seguros de responsabilidad patrimonial y fianzas</t>
  </si>
  <si>
    <t>Seguros de responsabilidad pat</t>
  </si>
  <si>
    <t>Fletes y maniobras</t>
  </si>
  <si>
    <t>SERVICIOS DE INSTALACION, REPARACION, MANTENIMIENTO Y CONSERVACION</t>
  </si>
  <si>
    <t>Conservación y mantenimiento menor de inmuebles</t>
  </si>
  <si>
    <t>Mantenimiento y conservación d</t>
  </si>
  <si>
    <t>Mantto y conserv. de bienes ar</t>
  </si>
  <si>
    <t>Conservación de señales de trá</t>
  </si>
  <si>
    <t xml:space="preserve">Mantto y conserv. de calles y 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</si>
  <si>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</si>
  <si>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</si>
  <si>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Instalaciones</t>
  </si>
  <si>
    <t>Reparación y mantenimiento de equipo de transporte</t>
  </si>
  <si>
    <t>Reparación y mantenimiento de equipo de defensa y seguridad</t>
  </si>
  <si>
    <t>Rep. y mantto. de eq. de defen</t>
  </si>
  <si>
    <t>Instalación, reparación y mantenimiento de maquinaria, otros equipos y herramienta</t>
  </si>
  <si>
    <t>Servicios de limpieza y manejo de desechos</t>
  </si>
  <si>
    <t>Servicios de limpieza y manejo</t>
  </si>
  <si>
    <t>Servicios de jardinería y fumigación</t>
  </si>
  <si>
    <t>Servicios de jardinería y fumi</t>
  </si>
  <si>
    <t>SERVICIOS DE COMUNICACION SOCIAL Y PUBLICIDAD</t>
  </si>
  <si>
    <t>Difusión por radio, televisión y otros medios de mensajes sobre programas y actividades gubernamentales</t>
  </si>
  <si>
    <t>Difusión por radio, televisión</t>
  </si>
  <si>
    <t>Difusión por radio, televisión y otros medios de mensajes comerciales para promover la venta de bienes o servicios</t>
  </si>
  <si>
    <t>Promoción y desarrollo económi</t>
  </si>
  <si>
    <t>Servicios de creatividad, preproducción y producción de publicidad, excepto Internet</t>
  </si>
  <si>
    <t>Servicios de creatividad, repr</t>
  </si>
  <si>
    <t>Servicio de creación y difusión de contenido exclusivamente a través de Internet</t>
  </si>
  <si>
    <t>Servicio de creación y difusió</t>
  </si>
  <si>
    <t>SERVICIOS DE TRASLADO Y VIATICOS</t>
  </si>
  <si>
    <t>Pasajes aéreos</t>
  </si>
  <si>
    <t>Viáticos en el país</t>
  </si>
  <si>
    <t>Viáticos en el País</t>
  </si>
  <si>
    <t>Gastos de camino</t>
  </si>
  <si>
    <t>SERVICIOS OFICIALES</t>
  </si>
  <si>
    <t>Gastos de ceremonial</t>
  </si>
  <si>
    <t>Gastos de orden social y cultural</t>
  </si>
  <si>
    <t>Gastos de orden social y cultu</t>
  </si>
  <si>
    <t>Congresos y convenciones</t>
  </si>
  <si>
    <t>Gastos de representación</t>
  </si>
  <si>
    <t>Gastos de atención y promoción</t>
  </si>
  <si>
    <t>OTROS SERVICIOS GENERALES</t>
  </si>
  <si>
    <t>Servicios funerarios y de cementerios</t>
  </si>
  <si>
    <t>Servicios funerarios y de ceme</t>
  </si>
  <si>
    <t>Impuestos y derechos</t>
  </si>
  <si>
    <t>Sentencias y resoluciones por autoridad competente</t>
  </si>
  <si>
    <t>Sentencias y resol. por autori</t>
  </si>
  <si>
    <t>Penas, multas, accesorios y actualizaciones</t>
  </si>
  <si>
    <t>Penas, multas, accesorios y ac</t>
  </si>
  <si>
    <t>Otros servicios generales</t>
  </si>
  <si>
    <t>Servicios asistenciales</t>
  </si>
  <si>
    <t>TRANSFERENCIAS, ASIGNACIONES, SUBSIDIOS Y OTRAS AYUDAS</t>
  </si>
  <si>
    <t>TRANSFERENCIAS INTERNAS Y ASIGNACIONES AL SECTOR PÚBLICO</t>
  </si>
  <si>
    <t>Transferencias internas otorgadas a entidades paraestatales no empresariales y no financieras</t>
  </si>
  <si>
    <t xml:space="preserve">Transferencias para servicios </t>
  </si>
  <si>
    <t xml:space="preserve">Transferencias para gastos de </t>
  </si>
  <si>
    <t>SUBSIDIOS Y SUBVENCIONES</t>
  </si>
  <si>
    <t>Subsidios a la inversión</t>
  </si>
  <si>
    <t>Subsidios a la vivienda</t>
  </si>
  <si>
    <t>Predial Ejidal</t>
  </si>
  <si>
    <t>10% Multas Federales</t>
  </si>
  <si>
    <t>30% Zona Federal</t>
  </si>
  <si>
    <t>AYUDAS SOCIALES</t>
  </si>
  <si>
    <t>Ayudas sociales a personas</t>
  </si>
  <si>
    <t>Becas y otras ayudas para programas de capacitación</t>
  </si>
  <si>
    <t>Becas educativas</t>
  </si>
  <si>
    <t>Fomento deportivo</t>
  </si>
  <si>
    <t>Ayudas sociales a instituciones de enseñanza</t>
  </si>
  <si>
    <t>Acciones Sociales Basicas (des</t>
  </si>
  <si>
    <t>Ayudas sociales a instituciones sin fines de lucro</t>
  </si>
  <si>
    <t xml:space="preserve">Ayudas sociales a instit. Sin </t>
  </si>
  <si>
    <t>PENSIONES Y JUBILACIONES</t>
  </si>
  <si>
    <t>Pensiones</t>
  </si>
  <si>
    <t>Aportaciones de municipios a I</t>
  </si>
  <si>
    <t>Jubilaciones</t>
  </si>
  <si>
    <t>Pago de pensiones y jubilacion</t>
  </si>
  <si>
    <t>BIENES MUEBLES, INMUEBLES E INTANGIBLES</t>
  </si>
  <si>
    <t>MOBILIARIO Y EQUIPO DE ADMINISTRACION</t>
  </si>
  <si>
    <t>Muebles de oficina y estantería</t>
  </si>
  <si>
    <t>Mobiliario</t>
  </si>
  <si>
    <t>Muebles, excepto de oficina y estantería</t>
  </si>
  <si>
    <t xml:space="preserve">Muebles, excepto de oficina y </t>
  </si>
  <si>
    <t>Equipo de cómputo y de tecnologías de la información</t>
  </si>
  <si>
    <t>Eq. de computo y de tecnologia</t>
  </si>
  <si>
    <t>MOBILIARIO Y EQUIPO EDUCACIONAL Y RECREATIVO</t>
  </si>
  <si>
    <t>Equipos y aparatos audiovisuales</t>
  </si>
  <si>
    <t>Equipos y aparatos audiovisual</t>
  </si>
  <si>
    <t>Cámaras fotográficas y de video</t>
  </si>
  <si>
    <t>Cámaras fotográficas y de vide</t>
  </si>
  <si>
    <t>VEHICULOS Y EQUIPO DE TRANSPORTE</t>
  </si>
  <si>
    <t>Vehículos y equipo terrestre</t>
  </si>
  <si>
    <t>Automóviles y camiones</t>
  </si>
  <si>
    <t>Vehiculos de seguridad pública</t>
  </si>
  <si>
    <t>Vehiculos de limpieza y rec. d</t>
  </si>
  <si>
    <t>MAQUINARIA, OTROS EQUIPOS Y HERRAMIENTAS</t>
  </si>
  <si>
    <t>Sistemas de aire acondicionado, calefacción y de refrigeración industrial y comercial</t>
  </si>
  <si>
    <t>Sistemas de aire acondicionado</t>
  </si>
  <si>
    <t>Equipo de comunicación y telecomunicación</t>
  </si>
  <si>
    <t>Equipo de comunicación y telec</t>
  </si>
  <si>
    <t>Equipos de generación eléctrica, aparatos y accesorios eléctricos</t>
  </si>
  <si>
    <t xml:space="preserve">Maquinaria y equipo eléctrico </t>
  </si>
  <si>
    <t>Herramientas y máquinas-herramienta</t>
  </si>
  <si>
    <t>Herramientas</t>
  </si>
  <si>
    <t>ACTIVOS INTANGIBLES</t>
  </si>
  <si>
    <t>Software</t>
  </si>
  <si>
    <t>Licencias informáticas e intelectuales</t>
  </si>
  <si>
    <t>Licencias informaticas</t>
  </si>
  <si>
    <t>INVERSION PÚBLICA</t>
  </si>
  <si>
    <t>OBRA PÚBLICA EN BIENES DE DOMINIO PÚBLICO</t>
  </si>
  <si>
    <t>Edificación habitacional</t>
  </si>
  <si>
    <t>Construcción y ampliación</t>
  </si>
  <si>
    <t>Edificación no habitacional</t>
  </si>
  <si>
    <t>Remodelación y rehabilitación</t>
  </si>
  <si>
    <t>Fonden</t>
  </si>
  <si>
    <t>Estudios y proyectos</t>
  </si>
  <si>
    <t>División de terrenos y construcción de obras de urbanización</t>
  </si>
  <si>
    <t>Construcción</t>
  </si>
  <si>
    <t>Conservación y mantenimiento</t>
  </si>
  <si>
    <t>Infraestructura y equipamiento</t>
  </si>
  <si>
    <t>Electrificación urbana</t>
  </si>
  <si>
    <t>APAZU (Agua Potable, Alcantari</t>
  </si>
  <si>
    <t>Infraestructura básica y equip</t>
  </si>
  <si>
    <t>Plazas cívicas y jardines</t>
  </si>
  <si>
    <t>Equipamiento urbano</t>
  </si>
  <si>
    <t>Pavimentación de calles y aven</t>
  </si>
  <si>
    <t>Indirectos p/obras en division</t>
  </si>
  <si>
    <t>Supervision y control de calid</t>
  </si>
  <si>
    <t>DEUDA PÚBLICA</t>
  </si>
  <si>
    <t>AMORTIZACION DE LA DEUDA PÚBLICA</t>
  </si>
  <si>
    <t>Amortización de la deuda interna con instituciones de crédito</t>
  </si>
  <si>
    <t>Amortización capital largo pla</t>
  </si>
  <si>
    <t xml:space="preserve">Amortización de capital corto </t>
  </si>
  <si>
    <t>INTERESES DE LA DEUDA PÚBLICA</t>
  </si>
  <si>
    <t>Intereses de la deuda interna con instituciones de crédito</t>
  </si>
  <si>
    <t>Pago de intereses a largo plaz</t>
  </si>
  <si>
    <t>Pago de intereses de corto pla</t>
  </si>
  <si>
    <t>ADEUDOS DE EJERCICIOS FISCALES ANTERIORES (ADEFAS)</t>
  </si>
  <si>
    <t>ADEFAS</t>
  </si>
  <si>
    <t>Adefas</t>
  </si>
  <si>
    <t>Total</t>
  </si>
  <si>
    <t>MUNICIPIO DE GUAYMAS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</si>
</sst>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3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3" fontId="0" fillId="0" borderId="0" xfId="0" applyNumberFormat="1" applyFont="1"/>
    <xf numFmtId="0" fontId="4" fillId="0" borderId="3" xfId="0" applyFont="1" applyBorder="1" applyAlignment="1">
      <alignment horizontal="left" vertical="center" wrapText="1"/>
    </xf>
    <xf numFmtId="3" fontId="4" fillId="0" borderId="3" xfId="0" applyNumberFormat="1" applyFont="1" applyBorder="1"/>
    <xf numFmtId="0" fontId="5" fillId="0" borderId="3" xfId="0" applyFont="1" applyBorder="1" applyAlignment="1">
      <alignment horizontal="left" vertical="center" wrapText="1"/>
    </xf>
    <xf numFmtId="3" fontId="5" fillId="0" borderId="3" xfId="0" applyNumberFormat="1" applyFont="1" applyBorder="1"/>
    <xf numFmtId="0" fontId="6" fillId="0" borderId="3" xfId="0" applyFont="1" applyBorder="1" applyAlignment="1">
      <alignment horizontal="left" vertical="center" wrapText="1"/>
    </xf>
    <xf numFmtId="3" fontId="6" fillId="0" borderId="3" xfId="0" applyNumberFormat="1" applyFont="1" applyBorder="1"/>
    <xf numFmtId="0" fontId="0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3" fontId="8" fillId="3" borderId="3" xfId="0" applyNumberFormat="1" applyFont="1" applyFill="1" applyBorder="1"/>
    <xf numFmtId="3" fontId="1" fillId="2" borderId="2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723900</xdr:colOff>
      <xdr:row>2</xdr:row>
      <xdr:rowOff>200025</xdr:rowOff>
    </xdr:from>
    <xdr:ext cx="670633" cy="311496"/>
    <xdr:sp macro="" textlink="">
      <xdr:nvSpPr>
        <xdr:cNvPr id="2" name="1 CuadroTexto"/>
        <xdr:cNvSpPr txBox="1"/>
      </xdr:nvSpPr>
      <xdr:spPr>
        <a:xfrm>
          <a:off x="12011025" y="704850"/>
          <a:ext cx="67063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400" b="1"/>
            <a:t>PEM-6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1"/>
  <sheetViews>
    <sheetView tabSelected="1" workbookViewId="0">
      <selection activeCell="H11" sqref="H11"/>
    </sheetView>
  </sheetViews>
  <sheetFormatPr baseColWidth="10" defaultRowHeight="15" x14ac:dyDescent="0.25"/>
  <cols>
    <col min="1" max="1" width="7.140625" style="9" customWidth="1"/>
    <col min="2" max="2" width="39.5703125" style="1" customWidth="1"/>
    <col min="3" max="14" width="11.140625" style="2" customWidth="1"/>
    <col min="15" max="15" width="10.85546875" style="2" customWidth="1"/>
    <col min="16" max="16384" width="11.42578125" style="1"/>
  </cols>
  <sheetData>
    <row r="1" spans="1:15" ht="21" x14ac:dyDescent="0.25">
      <c r="A1" s="21" t="s">
        <v>289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8.75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8.75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8.75" x14ac:dyDescent="0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x14ac:dyDescent="0.25">
      <c r="A5" s="22" t="s">
        <v>3</v>
      </c>
      <c r="B5" s="22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  <c r="L5" s="16" t="s">
        <v>14</v>
      </c>
      <c r="M5" s="16" t="s">
        <v>15</v>
      </c>
      <c r="N5" s="16" t="s">
        <v>16</v>
      </c>
      <c r="O5" s="18" t="s">
        <v>17</v>
      </c>
    </row>
    <row r="6" spans="1:15" x14ac:dyDescent="0.25">
      <c r="A6" s="23"/>
      <c r="B6" s="23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9"/>
    </row>
    <row r="7" spans="1:15" x14ac:dyDescent="0.25">
      <c r="A7" s="10">
        <v>1000</v>
      </c>
      <c r="B7" s="3" t="s">
        <v>18</v>
      </c>
      <c r="C7" s="4">
        <f t="shared" ref="C7:O7" si="0">+C8+C14+C19+C31+C36</f>
        <v>22270305.990000002</v>
      </c>
      <c r="D7" s="4">
        <f t="shared" si="0"/>
        <v>22163876.82</v>
      </c>
      <c r="E7" s="4">
        <f t="shared" si="0"/>
        <v>22163876.82</v>
      </c>
      <c r="F7" s="4">
        <f t="shared" si="0"/>
        <v>22163876.82</v>
      </c>
      <c r="G7" s="4">
        <f t="shared" si="0"/>
        <v>22163876.82</v>
      </c>
      <c r="H7" s="4">
        <f t="shared" si="0"/>
        <v>22163876.82</v>
      </c>
      <c r="I7" s="4">
        <f t="shared" si="0"/>
        <v>22163876.82</v>
      </c>
      <c r="J7" s="4">
        <f t="shared" si="0"/>
        <v>22163876.82</v>
      </c>
      <c r="K7" s="4">
        <f t="shared" si="0"/>
        <v>22163876.82</v>
      </c>
      <c r="L7" s="4">
        <f t="shared" si="0"/>
        <v>22163876.82</v>
      </c>
      <c r="M7" s="4">
        <f t="shared" si="0"/>
        <v>22163876.82</v>
      </c>
      <c r="N7" s="4">
        <f t="shared" si="0"/>
        <v>22163876.82</v>
      </c>
      <c r="O7" s="4">
        <f t="shared" si="0"/>
        <v>266072951.01000002</v>
      </c>
    </row>
    <row r="8" spans="1:15" ht="25.5" x14ac:dyDescent="0.25">
      <c r="A8" s="11">
        <v>1100</v>
      </c>
      <c r="B8" s="5" t="s">
        <v>19</v>
      </c>
      <c r="C8" s="6">
        <f t="shared" ref="C8:O8" si="1">+C9+C11</f>
        <v>12008221.060000001</v>
      </c>
      <c r="D8" s="6">
        <f t="shared" si="1"/>
        <v>11950834.060000001</v>
      </c>
      <c r="E8" s="6">
        <f t="shared" si="1"/>
        <v>11950834.060000001</v>
      </c>
      <c r="F8" s="6">
        <f t="shared" si="1"/>
        <v>11950834.060000001</v>
      </c>
      <c r="G8" s="6">
        <f t="shared" si="1"/>
        <v>11950834.060000001</v>
      </c>
      <c r="H8" s="6">
        <f t="shared" si="1"/>
        <v>11950834.060000001</v>
      </c>
      <c r="I8" s="6">
        <f t="shared" si="1"/>
        <v>11950834.060000001</v>
      </c>
      <c r="J8" s="6">
        <f t="shared" si="1"/>
        <v>11950834.060000001</v>
      </c>
      <c r="K8" s="6">
        <f t="shared" si="1"/>
        <v>11950834.060000001</v>
      </c>
      <c r="L8" s="6">
        <f t="shared" si="1"/>
        <v>11950834.060000001</v>
      </c>
      <c r="M8" s="6">
        <f t="shared" si="1"/>
        <v>11950834.060000001</v>
      </c>
      <c r="N8" s="6">
        <f t="shared" si="1"/>
        <v>11950834.060000001</v>
      </c>
      <c r="O8" s="6">
        <f t="shared" si="1"/>
        <v>143467395.72</v>
      </c>
    </row>
    <row r="9" spans="1:15" x14ac:dyDescent="0.25">
      <c r="A9" s="10">
        <v>111</v>
      </c>
      <c r="B9" s="3" t="s">
        <v>20</v>
      </c>
      <c r="C9" s="4">
        <f t="shared" ref="C9:O9" si="2">SUM(C10:C10)</f>
        <v>341032.47</v>
      </c>
      <c r="D9" s="4">
        <f t="shared" si="2"/>
        <v>339402.68</v>
      </c>
      <c r="E9" s="4">
        <f t="shared" si="2"/>
        <v>339402.68</v>
      </c>
      <c r="F9" s="4">
        <f t="shared" si="2"/>
        <v>339402.68</v>
      </c>
      <c r="G9" s="4">
        <f t="shared" si="2"/>
        <v>339402.68</v>
      </c>
      <c r="H9" s="4">
        <f t="shared" si="2"/>
        <v>339402.68</v>
      </c>
      <c r="I9" s="4">
        <f t="shared" si="2"/>
        <v>339402.68</v>
      </c>
      <c r="J9" s="4">
        <f t="shared" si="2"/>
        <v>339402.68</v>
      </c>
      <c r="K9" s="4">
        <f t="shared" si="2"/>
        <v>339402.68</v>
      </c>
      <c r="L9" s="4">
        <f t="shared" si="2"/>
        <v>339402.68</v>
      </c>
      <c r="M9" s="4">
        <f t="shared" si="2"/>
        <v>339402.68</v>
      </c>
      <c r="N9" s="4">
        <f t="shared" si="2"/>
        <v>339402.68</v>
      </c>
      <c r="O9" s="4">
        <f t="shared" si="2"/>
        <v>4074461.95</v>
      </c>
    </row>
    <row r="10" spans="1:15" x14ac:dyDescent="0.25">
      <c r="A10" s="12">
        <v>11101</v>
      </c>
      <c r="B10" s="7" t="s">
        <v>20</v>
      </c>
      <c r="C10" s="8">
        <v>341032.47</v>
      </c>
      <c r="D10" s="8">
        <v>339402.68</v>
      </c>
      <c r="E10" s="8">
        <v>339402.68</v>
      </c>
      <c r="F10" s="8">
        <v>339402.68</v>
      </c>
      <c r="G10" s="8">
        <v>339402.68</v>
      </c>
      <c r="H10" s="8">
        <v>339402.68</v>
      </c>
      <c r="I10" s="8">
        <v>339402.68</v>
      </c>
      <c r="J10" s="8">
        <v>339402.68</v>
      </c>
      <c r="K10" s="8">
        <v>339402.68</v>
      </c>
      <c r="L10" s="8">
        <v>339402.68</v>
      </c>
      <c r="M10" s="8">
        <v>339402.68</v>
      </c>
      <c r="N10" s="8">
        <v>339402.68</v>
      </c>
      <c r="O10" s="8">
        <v>4074461.95</v>
      </c>
    </row>
    <row r="11" spans="1:15" x14ac:dyDescent="0.25">
      <c r="A11" s="10">
        <v>113</v>
      </c>
      <c r="B11" s="3" t="s">
        <v>21</v>
      </c>
      <c r="C11" s="4">
        <f t="shared" ref="C11:O11" si="3">SUM(C12:C13)</f>
        <v>11667188.59</v>
      </c>
      <c r="D11" s="4">
        <f t="shared" si="3"/>
        <v>11611431.380000001</v>
      </c>
      <c r="E11" s="4">
        <f t="shared" si="3"/>
        <v>11611431.380000001</v>
      </c>
      <c r="F11" s="4">
        <f t="shared" si="3"/>
        <v>11611431.380000001</v>
      </c>
      <c r="G11" s="4">
        <f t="shared" si="3"/>
        <v>11611431.380000001</v>
      </c>
      <c r="H11" s="4">
        <f t="shared" si="3"/>
        <v>11611431.380000001</v>
      </c>
      <c r="I11" s="4">
        <f t="shared" si="3"/>
        <v>11611431.380000001</v>
      </c>
      <c r="J11" s="4">
        <f t="shared" si="3"/>
        <v>11611431.380000001</v>
      </c>
      <c r="K11" s="4">
        <f t="shared" si="3"/>
        <v>11611431.380000001</v>
      </c>
      <c r="L11" s="4">
        <f t="shared" si="3"/>
        <v>11611431.380000001</v>
      </c>
      <c r="M11" s="4">
        <f t="shared" si="3"/>
        <v>11611431.380000001</v>
      </c>
      <c r="N11" s="4">
        <f t="shared" si="3"/>
        <v>11611431.380000001</v>
      </c>
      <c r="O11" s="4">
        <f t="shared" si="3"/>
        <v>139392933.77000001</v>
      </c>
    </row>
    <row r="12" spans="1:15" x14ac:dyDescent="0.25">
      <c r="A12" s="12">
        <v>11301</v>
      </c>
      <c r="B12" s="7" t="s">
        <v>22</v>
      </c>
      <c r="C12" s="8">
        <v>11637056.59</v>
      </c>
      <c r="D12" s="8">
        <v>11581443.380000001</v>
      </c>
      <c r="E12" s="8">
        <v>11581443.380000001</v>
      </c>
      <c r="F12" s="8">
        <v>11581443.380000001</v>
      </c>
      <c r="G12" s="8">
        <v>11581443.380000001</v>
      </c>
      <c r="H12" s="8">
        <v>11581443.380000001</v>
      </c>
      <c r="I12" s="8">
        <v>11581443.380000001</v>
      </c>
      <c r="J12" s="8">
        <v>11581443.380000001</v>
      </c>
      <c r="K12" s="8">
        <v>11581443.380000001</v>
      </c>
      <c r="L12" s="8">
        <v>11581443.380000001</v>
      </c>
      <c r="M12" s="8">
        <v>11581443.380000001</v>
      </c>
      <c r="N12" s="8">
        <v>11581443.380000001</v>
      </c>
      <c r="O12" s="8">
        <v>139032933.77000001</v>
      </c>
    </row>
    <row r="13" spans="1:15" x14ac:dyDescent="0.25">
      <c r="A13" s="12">
        <v>11303</v>
      </c>
      <c r="B13" s="7" t="s">
        <v>23</v>
      </c>
      <c r="C13" s="8">
        <v>30132</v>
      </c>
      <c r="D13" s="8">
        <v>29988</v>
      </c>
      <c r="E13" s="8">
        <v>29988</v>
      </c>
      <c r="F13" s="8">
        <v>29988</v>
      </c>
      <c r="G13" s="8">
        <v>29988</v>
      </c>
      <c r="H13" s="8">
        <v>29988</v>
      </c>
      <c r="I13" s="8">
        <v>29988</v>
      </c>
      <c r="J13" s="8">
        <v>29988</v>
      </c>
      <c r="K13" s="8">
        <v>29988</v>
      </c>
      <c r="L13" s="8">
        <v>29988</v>
      </c>
      <c r="M13" s="8">
        <v>29988</v>
      </c>
      <c r="N13" s="8">
        <v>29988</v>
      </c>
      <c r="O13" s="8">
        <v>360000</v>
      </c>
    </row>
    <row r="14" spans="1:15" ht="25.5" x14ac:dyDescent="0.25">
      <c r="A14" s="11">
        <v>1200</v>
      </c>
      <c r="B14" s="5" t="s">
        <v>24</v>
      </c>
      <c r="C14" s="6">
        <f t="shared" ref="C14:O14" si="4">+C15+C17</f>
        <v>191833.16</v>
      </c>
      <c r="D14" s="6">
        <f t="shared" si="4"/>
        <v>190916.40000000002</v>
      </c>
      <c r="E14" s="6">
        <f t="shared" si="4"/>
        <v>190916.40000000002</v>
      </c>
      <c r="F14" s="6">
        <f t="shared" si="4"/>
        <v>190916.40000000002</v>
      </c>
      <c r="G14" s="6">
        <f t="shared" si="4"/>
        <v>190916.40000000002</v>
      </c>
      <c r="H14" s="6">
        <f t="shared" si="4"/>
        <v>190916.40000000002</v>
      </c>
      <c r="I14" s="6">
        <f t="shared" si="4"/>
        <v>190916.40000000002</v>
      </c>
      <c r="J14" s="6">
        <f t="shared" si="4"/>
        <v>190916.40000000002</v>
      </c>
      <c r="K14" s="6">
        <f t="shared" si="4"/>
        <v>190916.40000000002</v>
      </c>
      <c r="L14" s="6">
        <f t="shared" si="4"/>
        <v>190916.40000000002</v>
      </c>
      <c r="M14" s="6">
        <f t="shared" si="4"/>
        <v>190916.40000000002</v>
      </c>
      <c r="N14" s="6">
        <f t="shared" si="4"/>
        <v>190916.40000000002</v>
      </c>
      <c r="O14" s="6">
        <f t="shared" si="4"/>
        <v>2291913.56</v>
      </c>
    </row>
    <row r="15" spans="1:15" x14ac:dyDescent="0.25">
      <c r="A15" s="10">
        <v>121</v>
      </c>
      <c r="B15" s="3" t="s">
        <v>25</v>
      </c>
      <c r="C15" s="4">
        <f t="shared" ref="C15:O15" si="5">SUM(C16:C16)</f>
        <v>121846.74</v>
      </c>
      <c r="D15" s="4">
        <f t="shared" si="5"/>
        <v>121264.44</v>
      </c>
      <c r="E15" s="4">
        <f t="shared" si="5"/>
        <v>121264.44</v>
      </c>
      <c r="F15" s="4">
        <f t="shared" si="5"/>
        <v>121264.44</v>
      </c>
      <c r="G15" s="4">
        <f t="shared" si="5"/>
        <v>121264.44</v>
      </c>
      <c r="H15" s="4">
        <f t="shared" si="5"/>
        <v>121264.44</v>
      </c>
      <c r="I15" s="4">
        <f t="shared" si="5"/>
        <v>121264.44</v>
      </c>
      <c r="J15" s="4">
        <f t="shared" si="5"/>
        <v>121264.44</v>
      </c>
      <c r="K15" s="4">
        <f t="shared" si="5"/>
        <v>121264.44</v>
      </c>
      <c r="L15" s="4">
        <f t="shared" si="5"/>
        <v>121264.44</v>
      </c>
      <c r="M15" s="4">
        <f t="shared" si="5"/>
        <v>121264.44</v>
      </c>
      <c r="N15" s="4">
        <f t="shared" si="5"/>
        <v>121264.44</v>
      </c>
      <c r="O15" s="4">
        <f t="shared" si="5"/>
        <v>1455755.58</v>
      </c>
    </row>
    <row r="16" spans="1:15" x14ac:dyDescent="0.25">
      <c r="A16" s="12">
        <v>12102</v>
      </c>
      <c r="B16" s="7" t="s">
        <v>26</v>
      </c>
      <c r="C16" s="8">
        <v>121846.74</v>
      </c>
      <c r="D16" s="8">
        <v>121264.44</v>
      </c>
      <c r="E16" s="8">
        <v>121264.44</v>
      </c>
      <c r="F16" s="8">
        <v>121264.44</v>
      </c>
      <c r="G16" s="8">
        <v>121264.44</v>
      </c>
      <c r="H16" s="8">
        <v>121264.44</v>
      </c>
      <c r="I16" s="8">
        <v>121264.44</v>
      </c>
      <c r="J16" s="8">
        <v>121264.44</v>
      </c>
      <c r="K16" s="8">
        <v>121264.44</v>
      </c>
      <c r="L16" s="8">
        <v>121264.44</v>
      </c>
      <c r="M16" s="8">
        <v>121264.44</v>
      </c>
      <c r="N16" s="8">
        <v>121264.44</v>
      </c>
      <c r="O16" s="8">
        <v>1455755.58</v>
      </c>
    </row>
    <row r="17" spans="1:15" x14ac:dyDescent="0.25">
      <c r="A17" s="10">
        <v>122</v>
      </c>
      <c r="B17" s="3" t="s">
        <v>27</v>
      </c>
      <c r="C17" s="4">
        <f t="shared" ref="C17:O17" si="6">SUM(C18:C18)</f>
        <v>69986.42</v>
      </c>
      <c r="D17" s="4">
        <f t="shared" si="6"/>
        <v>69651.960000000006</v>
      </c>
      <c r="E17" s="4">
        <f t="shared" si="6"/>
        <v>69651.960000000006</v>
      </c>
      <c r="F17" s="4">
        <f t="shared" si="6"/>
        <v>69651.960000000006</v>
      </c>
      <c r="G17" s="4">
        <f t="shared" si="6"/>
        <v>69651.960000000006</v>
      </c>
      <c r="H17" s="4">
        <f t="shared" si="6"/>
        <v>69651.960000000006</v>
      </c>
      <c r="I17" s="4">
        <f t="shared" si="6"/>
        <v>69651.960000000006</v>
      </c>
      <c r="J17" s="4">
        <f t="shared" si="6"/>
        <v>69651.960000000006</v>
      </c>
      <c r="K17" s="4">
        <f t="shared" si="6"/>
        <v>69651.960000000006</v>
      </c>
      <c r="L17" s="4">
        <f t="shared" si="6"/>
        <v>69651.960000000006</v>
      </c>
      <c r="M17" s="4">
        <f t="shared" si="6"/>
        <v>69651.960000000006</v>
      </c>
      <c r="N17" s="4">
        <f t="shared" si="6"/>
        <v>69651.960000000006</v>
      </c>
      <c r="O17" s="4">
        <f t="shared" si="6"/>
        <v>836157.98</v>
      </c>
    </row>
    <row r="18" spans="1:15" x14ac:dyDescent="0.25">
      <c r="A18" s="12">
        <v>12201</v>
      </c>
      <c r="B18" s="7" t="s">
        <v>28</v>
      </c>
      <c r="C18" s="8">
        <v>69986.42</v>
      </c>
      <c r="D18" s="8">
        <v>69651.960000000006</v>
      </c>
      <c r="E18" s="8">
        <v>69651.960000000006</v>
      </c>
      <c r="F18" s="8">
        <v>69651.960000000006</v>
      </c>
      <c r="G18" s="8">
        <v>69651.960000000006</v>
      </c>
      <c r="H18" s="8">
        <v>69651.960000000006</v>
      </c>
      <c r="I18" s="8">
        <v>69651.960000000006</v>
      </c>
      <c r="J18" s="8">
        <v>69651.960000000006</v>
      </c>
      <c r="K18" s="8">
        <v>69651.960000000006</v>
      </c>
      <c r="L18" s="8">
        <v>69651.960000000006</v>
      </c>
      <c r="M18" s="8">
        <v>69651.960000000006</v>
      </c>
      <c r="N18" s="8">
        <v>69651.960000000006</v>
      </c>
      <c r="O18" s="8">
        <v>836157.98</v>
      </c>
    </row>
    <row r="19" spans="1:15" x14ac:dyDescent="0.25">
      <c r="A19" s="11">
        <v>1300</v>
      </c>
      <c r="B19" s="5" t="s">
        <v>29</v>
      </c>
      <c r="C19" s="6">
        <f t="shared" ref="C19:O19" si="7">+C20+C22+C25+C27+C29</f>
        <v>4464308.0500000007</v>
      </c>
      <c r="D19" s="6">
        <f t="shared" si="7"/>
        <v>4442973.2699999996</v>
      </c>
      <c r="E19" s="6">
        <f t="shared" si="7"/>
        <v>4442973.2699999996</v>
      </c>
      <c r="F19" s="6">
        <f t="shared" si="7"/>
        <v>4442973.2699999996</v>
      </c>
      <c r="G19" s="6">
        <f t="shared" si="7"/>
        <v>4442973.2699999996</v>
      </c>
      <c r="H19" s="6">
        <f t="shared" si="7"/>
        <v>4442973.2699999996</v>
      </c>
      <c r="I19" s="6">
        <f t="shared" si="7"/>
        <v>4442973.2699999996</v>
      </c>
      <c r="J19" s="6">
        <f t="shared" si="7"/>
        <v>4442973.2699999996</v>
      </c>
      <c r="K19" s="6">
        <f t="shared" si="7"/>
        <v>4442973.2699999996</v>
      </c>
      <c r="L19" s="6">
        <f t="shared" si="7"/>
        <v>4442973.2699999996</v>
      </c>
      <c r="M19" s="6">
        <f t="shared" si="7"/>
        <v>4442973.2699999996</v>
      </c>
      <c r="N19" s="6">
        <f t="shared" si="7"/>
        <v>4442973.2699999996</v>
      </c>
      <c r="O19" s="6">
        <f t="shared" si="7"/>
        <v>53337014.019999996</v>
      </c>
    </row>
    <row r="20" spans="1:15" x14ac:dyDescent="0.25">
      <c r="A20" s="10">
        <v>131</v>
      </c>
      <c r="B20" s="3" t="s">
        <v>30</v>
      </c>
      <c r="C20" s="4">
        <f t="shared" ref="C20:O20" si="8">SUM(C21:C21)</f>
        <v>1139703.51</v>
      </c>
      <c r="D20" s="4">
        <f t="shared" si="8"/>
        <v>1134256.8700000001</v>
      </c>
      <c r="E20" s="4">
        <f t="shared" si="8"/>
        <v>1134256.8700000001</v>
      </c>
      <c r="F20" s="4">
        <f t="shared" si="8"/>
        <v>1134256.8700000001</v>
      </c>
      <c r="G20" s="4">
        <f t="shared" si="8"/>
        <v>1134256.8700000001</v>
      </c>
      <c r="H20" s="4">
        <f t="shared" si="8"/>
        <v>1134256.8700000001</v>
      </c>
      <c r="I20" s="4">
        <f t="shared" si="8"/>
        <v>1134256.8700000001</v>
      </c>
      <c r="J20" s="4">
        <f t="shared" si="8"/>
        <v>1134256.8700000001</v>
      </c>
      <c r="K20" s="4">
        <f t="shared" si="8"/>
        <v>1134256.8700000001</v>
      </c>
      <c r="L20" s="4">
        <f t="shared" si="8"/>
        <v>1134256.8700000001</v>
      </c>
      <c r="M20" s="4">
        <f t="shared" si="8"/>
        <v>1134256.8700000001</v>
      </c>
      <c r="N20" s="4">
        <f t="shared" si="8"/>
        <v>1134256.8700000001</v>
      </c>
      <c r="O20" s="4">
        <f t="shared" si="8"/>
        <v>13616529.08</v>
      </c>
    </row>
    <row r="21" spans="1:15" x14ac:dyDescent="0.25">
      <c r="A21" s="12">
        <v>13101</v>
      </c>
      <c r="B21" s="7" t="s">
        <v>31</v>
      </c>
      <c r="C21" s="8">
        <v>1139703.51</v>
      </c>
      <c r="D21" s="8">
        <v>1134256.8700000001</v>
      </c>
      <c r="E21" s="8">
        <v>1134256.8700000001</v>
      </c>
      <c r="F21" s="8">
        <v>1134256.8700000001</v>
      </c>
      <c r="G21" s="8">
        <v>1134256.8700000001</v>
      </c>
      <c r="H21" s="8">
        <v>1134256.8700000001</v>
      </c>
      <c r="I21" s="8">
        <v>1134256.8700000001</v>
      </c>
      <c r="J21" s="8">
        <v>1134256.8700000001</v>
      </c>
      <c r="K21" s="8">
        <v>1134256.8700000001</v>
      </c>
      <c r="L21" s="8">
        <v>1134256.8700000001</v>
      </c>
      <c r="M21" s="8">
        <v>1134256.8700000001</v>
      </c>
      <c r="N21" s="8">
        <v>1134256.8700000001</v>
      </c>
      <c r="O21" s="8">
        <v>13616529.08</v>
      </c>
    </row>
    <row r="22" spans="1:15" ht="25.5" x14ac:dyDescent="0.25">
      <c r="A22" s="10">
        <v>132</v>
      </c>
      <c r="B22" s="3" t="s">
        <v>32</v>
      </c>
      <c r="C22" s="4">
        <f t="shared" ref="C22:O22" si="9">SUM(C23:C24)</f>
        <v>2599222.2399999998</v>
      </c>
      <c r="D22" s="4">
        <f t="shared" si="9"/>
        <v>2586800.64</v>
      </c>
      <c r="E22" s="4">
        <f t="shared" si="9"/>
        <v>2586800.64</v>
      </c>
      <c r="F22" s="4">
        <f t="shared" si="9"/>
        <v>2586800.64</v>
      </c>
      <c r="G22" s="4">
        <f t="shared" si="9"/>
        <v>2586800.64</v>
      </c>
      <c r="H22" s="4">
        <f t="shared" si="9"/>
        <v>2586800.64</v>
      </c>
      <c r="I22" s="4">
        <f t="shared" si="9"/>
        <v>2586800.64</v>
      </c>
      <c r="J22" s="4">
        <f t="shared" si="9"/>
        <v>2586800.64</v>
      </c>
      <c r="K22" s="4">
        <f t="shared" si="9"/>
        <v>2586800.64</v>
      </c>
      <c r="L22" s="4">
        <f t="shared" si="9"/>
        <v>2586800.64</v>
      </c>
      <c r="M22" s="4">
        <f t="shared" si="9"/>
        <v>2586800.64</v>
      </c>
      <c r="N22" s="4">
        <f t="shared" si="9"/>
        <v>2586800.64</v>
      </c>
      <c r="O22" s="4">
        <f t="shared" si="9"/>
        <v>31054029.280000001</v>
      </c>
    </row>
    <row r="23" spans="1:15" x14ac:dyDescent="0.25">
      <c r="A23" s="12">
        <v>13201</v>
      </c>
      <c r="B23" s="7" t="s">
        <v>33</v>
      </c>
      <c r="C23" s="8">
        <v>301000.55</v>
      </c>
      <c r="D23" s="8">
        <v>299562.06</v>
      </c>
      <c r="E23" s="8">
        <v>299562.06</v>
      </c>
      <c r="F23" s="8">
        <v>299562.06</v>
      </c>
      <c r="G23" s="8">
        <v>299562.06</v>
      </c>
      <c r="H23" s="8">
        <v>299562.06</v>
      </c>
      <c r="I23" s="8">
        <v>299562.06</v>
      </c>
      <c r="J23" s="8">
        <v>299562.06</v>
      </c>
      <c r="K23" s="8">
        <v>299562.06</v>
      </c>
      <c r="L23" s="8">
        <v>299562.06</v>
      </c>
      <c r="M23" s="8">
        <v>299562.06</v>
      </c>
      <c r="N23" s="8">
        <v>299562.06</v>
      </c>
      <c r="O23" s="8">
        <v>3596183.21</v>
      </c>
    </row>
    <row r="24" spans="1:15" x14ac:dyDescent="0.25">
      <c r="A24" s="12">
        <v>13202</v>
      </c>
      <c r="B24" s="7" t="s">
        <v>34</v>
      </c>
      <c r="C24" s="8">
        <v>2298221.69</v>
      </c>
      <c r="D24" s="8">
        <v>2287238.58</v>
      </c>
      <c r="E24" s="8">
        <v>2287238.58</v>
      </c>
      <c r="F24" s="8">
        <v>2287238.58</v>
      </c>
      <c r="G24" s="8">
        <v>2287238.58</v>
      </c>
      <c r="H24" s="8">
        <v>2287238.58</v>
      </c>
      <c r="I24" s="8">
        <v>2287238.58</v>
      </c>
      <c r="J24" s="8">
        <v>2287238.58</v>
      </c>
      <c r="K24" s="8">
        <v>2287238.58</v>
      </c>
      <c r="L24" s="8">
        <v>2287238.58</v>
      </c>
      <c r="M24" s="8">
        <v>2287238.58</v>
      </c>
      <c r="N24" s="8">
        <v>2287238.58</v>
      </c>
      <c r="O24" s="8">
        <v>27457846.07</v>
      </c>
    </row>
    <row r="25" spans="1:15" x14ac:dyDescent="0.25">
      <c r="A25" s="10">
        <v>133</v>
      </c>
      <c r="B25" s="3" t="s">
        <v>35</v>
      </c>
      <c r="C25" s="4">
        <f t="shared" ref="C25:O25" si="10">SUM(C26:C26)</f>
        <v>505754.36</v>
      </c>
      <c r="D25" s="4">
        <f t="shared" si="10"/>
        <v>503337.37</v>
      </c>
      <c r="E25" s="4">
        <f t="shared" si="10"/>
        <v>503337.37</v>
      </c>
      <c r="F25" s="4">
        <f t="shared" si="10"/>
        <v>503337.37</v>
      </c>
      <c r="G25" s="4">
        <f t="shared" si="10"/>
        <v>503337.37</v>
      </c>
      <c r="H25" s="4">
        <f t="shared" si="10"/>
        <v>503337.37</v>
      </c>
      <c r="I25" s="4">
        <f t="shared" si="10"/>
        <v>503337.37</v>
      </c>
      <c r="J25" s="4">
        <f t="shared" si="10"/>
        <v>503337.37</v>
      </c>
      <c r="K25" s="4">
        <f t="shared" si="10"/>
        <v>503337.37</v>
      </c>
      <c r="L25" s="4">
        <f t="shared" si="10"/>
        <v>503337.37</v>
      </c>
      <c r="M25" s="4">
        <f t="shared" si="10"/>
        <v>503337.37</v>
      </c>
      <c r="N25" s="4">
        <f t="shared" si="10"/>
        <v>503337.37</v>
      </c>
      <c r="O25" s="4">
        <f t="shared" si="10"/>
        <v>6042465.4299999997</v>
      </c>
    </row>
    <row r="26" spans="1:15" x14ac:dyDescent="0.25">
      <c r="A26" s="12">
        <v>13301</v>
      </c>
      <c r="B26" s="7" t="s">
        <v>36</v>
      </c>
      <c r="C26" s="8">
        <v>505754.36</v>
      </c>
      <c r="D26" s="8">
        <v>503337.37</v>
      </c>
      <c r="E26" s="8">
        <v>503337.37</v>
      </c>
      <c r="F26" s="8">
        <v>503337.37</v>
      </c>
      <c r="G26" s="8">
        <v>503337.37</v>
      </c>
      <c r="H26" s="8">
        <v>503337.37</v>
      </c>
      <c r="I26" s="8">
        <v>503337.37</v>
      </c>
      <c r="J26" s="8">
        <v>503337.37</v>
      </c>
      <c r="K26" s="8">
        <v>503337.37</v>
      </c>
      <c r="L26" s="8">
        <v>503337.37</v>
      </c>
      <c r="M26" s="8">
        <v>503337.37</v>
      </c>
      <c r="N26" s="8">
        <v>503337.37</v>
      </c>
      <c r="O26" s="8">
        <v>6042465.4299999997</v>
      </c>
    </row>
    <row r="27" spans="1:15" x14ac:dyDescent="0.25">
      <c r="A27" s="10">
        <v>134</v>
      </c>
      <c r="B27" s="3" t="s">
        <v>37</v>
      </c>
      <c r="C27" s="4">
        <f t="shared" ref="C27:O27" si="11">SUM(C28:C28)</f>
        <v>164385.94</v>
      </c>
      <c r="D27" s="4">
        <f t="shared" si="11"/>
        <v>163600.39000000001</v>
      </c>
      <c r="E27" s="4">
        <f t="shared" si="11"/>
        <v>163600.39000000001</v>
      </c>
      <c r="F27" s="4">
        <f t="shared" si="11"/>
        <v>163600.39000000001</v>
      </c>
      <c r="G27" s="4">
        <f t="shared" si="11"/>
        <v>163600.39000000001</v>
      </c>
      <c r="H27" s="4">
        <f t="shared" si="11"/>
        <v>163600.39000000001</v>
      </c>
      <c r="I27" s="4">
        <f t="shared" si="11"/>
        <v>163600.39000000001</v>
      </c>
      <c r="J27" s="4">
        <f t="shared" si="11"/>
        <v>163600.39000000001</v>
      </c>
      <c r="K27" s="4">
        <f t="shared" si="11"/>
        <v>163600.39000000001</v>
      </c>
      <c r="L27" s="4">
        <f t="shared" si="11"/>
        <v>163600.39000000001</v>
      </c>
      <c r="M27" s="4">
        <f t="shared" si="11"/>
        <v>163600.39000000001</v>
      </c>
      <c r="N27" s="4">
        <f t="shared" si="11"/>
        <v>163600.39000000001</v>
      </c>
      <c r="O27" s="4">
        <f t="shared" si="11"/>
        <v>1963990.23</v>
      </c>
    </row>
    <row r="28" spans="1:15" x14ac:dyDescent="0.25">
      <c r="A28" s="12">
        <v>13403</v>
      </c>
      <c r="B28" s="7" t="s">
        <v>38</v>
      </c>
      <c r="C28" s="8">
        <v>164385.94</v>
      </c>
      <c r="D28" s="8">
        <v>163600.39000000001</v>
      </c>
      <c r="E28" s="8">
        <v>163600.39000000001</v>
      </c>
      <c r="F28" s="8">
        <v>163600.39000000001</v>
      </c>
      <c r="G28" s="8">
        <v>163600.39000000001</v>
      </c>
      <c r="H28" s="8">
        <v>163600.39000000001</v>
      </c>
      <c r="I28" s="8">
        <v>163600.39000000001</v>
      </c>
      <c r="J28" s="8">
        <v>163600.39000000001</v>
      </c>
      <c r="K28" s="8">
        <v>163600.39000000001</v>
      </c>
      <c r="L28" s="8">
        <v>163600.39000000001</v>
      </c>
      <c r="M28" s="8">
        <v>163600.39000000001</v>
      </c>
      <c r="N28" s="8">
        <v>163600.39000000001</v>
      </c>
      <c r="O28" s="8">
        <v>1963990.23</v>
      </c>
    </row>
    <row r="29" spans="1:15" x14ac:dyDescent="0.25">
      <c r="A29" s="10">
        <v>137</v>
      </c>
      <c r="B29" s="3" t="s">
        <v>39</v>
      </c>
      <c r="C29" s="4">
        <f t="shared" ref="C29:O29" si="12">SUM(C30:C30)</f>
        <v>55242</v>
      </c>
      <c r="D29" s="4">
        <f t="shared" si="12"/>
        <v>54978</v>
      </c>
      <c r="E29" s="4">
        <f t="shared" si="12"/>
        <v>54978</v>
      </c>
      <c r="F29" s="4">
        <f t="shared" si="12"/>
        <v>54978</v>
      </c>
      <c r="G29" s="4">
        <f t="shared" si="12"/>
        <v>54978</v>
      </c>
      <c r="H29" s="4">
        <f t="shared" si="12"/>
        <v>54978</v>
      </c>
      <c r="I29" s="4">
        <f t="shared" si="12"/>
        <v>54978</v>
      </c>
      <c r="J29" s="4">
        <f t="shared" si="12"/>
        <v>54978</v>
      </c>
      <c r="K29" s="4">
        <f t="shared" si="12"/>
        <v>54978</v>
      </c>
      <c r="L29" s="4">
        <f t="shared" si="12"/>
        <v>54978</v>
      </c>
      <c r="M29" s="4">
        <f t="shared" si="12"/>
        <v>54978</v>
      </c>
      <c r="N29" s="4">
        <f t="shared" si="12"/>
        <v>54978</v>
      </c>
      <c r="O29" s="4">
        <f t="shared" si="12"/>
        <v>660000</v>
      </c>
    </row>
    <row r="30" spans="1:15" x14ac:dyDescent="0.25">
      <c r="A30" s="12">
        <v>13701</v>
      </c>
      <c r="B30" s="7" t="s">
        <v>40</v>
      </c>
      <c r="C30" s="8">
        <v>55242</v>
      </c>
      <c r="D30" s="8">
        <v>54978</v>
      </c>
      <c r="E30" s="8">
        <v>54978</v>
      </c>
      <c r="F30" s="8">
        <v>54978</v>
      </c>
      <c r="G30" s="8">
        <v>54978</v>
      </c>
      <c r="H30" s="8">
        <v>54978</v>
      </c>
      <c r="I30" s="8">
        <v>54978</v>
      </c>
      <c r="J30" s="8">
        <v>54978</v>
      </c>
      <c r="K30" s="8">
        <v>54978</v>
      </c>
      <c r="L30" s="8">
        <v>54978</v>
      </c>
      <c r="M30" s="8">
        <v>54978</v>
      </c>
      <c r="N30" s="8">
        <v>54978</v>
      </c>
      <c r="O30" s="8">
        <v>660000</v>
      </c>
    </row>
    <row r="31" spans="1:15" x14ac:dyDescent="0.25">
      <c r="A31" s="11">
        <v>1400</v>
      </c>
      <c r="B31" s="5" t="s">
        <v>41</v>
      </c>
      <c r="C31" s="6">
        <f t="shared" ref="C31:O31" si="13">+C32+C34</f>
        <v>5154905.6100000003</v>
      </c>
      <c r="D31" s="6">
        <f t="shared" si="13"/>
        <v>5130270.43</v>
      </c>
      <c r="E31" s="6">
        <f t="shared" si="13"/>
        <v>5130270.43</v>
      </c>
      <c r="F31" s="6">
        <f t="shared" si="13"/>
        <v>5130270.43</v>
      </c>
      <c r="G31" s="6">
        <f t="shared" si="13"/>
        <v>5130270.43</v>
      </c>
      <c r="H31" s="6">
        <f t="shared" si="13"/>
        <v>5130270.43</v>
      </c>
      <c r="I31" s="6">
        <f t="shared" si="13"/>
        <v>5130270.43</v>
      </c>
      <c r="J31" s="6">
        <f t="shared" si="13"/>
        <v>5130270.43</v>
      </c>
      <c r="K31" s="6">
        <f t="shared" si="13"/>
        <v>5130270.43</v>
      </c>
      <c r="L31" s="6">
        <f t="shared" si="13"/>
        <v>5130270.43</v>
      </c>
      <c r="M31" s="6">
        <f t="shared" si="13"/>
        <v>5130270.43</v>
      </c>
      <c r="N31" s="6">
        <f t="shared" si="13"/>
        <v>5130270.43</v>
      </c>
      <c r="O31" s="6">
        <f t="shared" si="13"/>
        <v>61587880.340000004</v>
      </c>
    </row>
    <row r="32" spans="1:15" x14ac:dyDescent="0.25">
      <c r="A32" s="10">
        <v>141</v>
      </c>
      <c r="B32" s="3" t="s">
        <v>42</v>
      </c>
      <c r="C32" s="4">
        <f t="shared" ref="C32:O32" si="14">SUM(C33:C33)</f>
        <v>5112218.6100000003</v>
      </c>
      <c r="D32" s="4">
        <f t="shared" si="14"/>
        <v>5087787.43</v>
      </c>
      <c r="E32" s="4">
        <f t="shared" si="14"/>
        <v>5087787.43</v>
      </c>
      <c r="F32" s="4">
        <f t="shared" si="14"/>
        <v>5087787.43</v>
      </c>
      <c r="G32" s="4">
        <f t="shared" si="14"/>
        <v>5087787.43</v>
      </c>
      <c r="H32" s="4">
        <f t="shared" si="14"/>
        <v>5087787.43</v>
      </c>
      <c r="I32" s="4">
        <f t="shared" si="14"/>
        <v>5087787.43</v>
      </c>
      <c r="J32" s="4">
        <f t="shared" si="14"/>
        <v>5087787.43</v>
      </c>
      <c r="K32" s="4">
        <f t="shared" si="14"/>
        <v>5087787.43</v>
      </c>
      <c r="L32" s="4">
        <f t="shared" si="14"/>
        <v>5087787.43</v>
      </c>
      <c r="M32" s="4">
        <f t="shared" si="14"/>
        <v>5087787.43</v>
      </c>
      <c r="N32" s="4">
        <f t="shared" si="14"/>
        <v>5087787.43</v>
      </c>
      <c r="O32" s="4">
        <f t="shared" si="14"/>
        <v>61077880.340000004</v>
      </c>
    </row>
    <row r="33" spans="1:15" x14ac:dyDescent="0.25">
      <c r="A33" s="12">
        <v>14101</v>
      </c>
      <c r="B33" s="7" t="s">
        <v>43</v>
      </c>
      <c r="C33" s="8">
        <v>5112218.6100000003</v>
      </c>
      <c r="D33" s="8">
        <v>5087787.43</v>
      </c>
      <c r="E33" s="8">
        <v>5087787.43</v>
      </c>
      <c r="F33" s="8">
        <v>5087787.43</v>
      </c>
      <c r="G33" s="8">
        <v>5087787.43</v>
      </c>
      <c r="H33" s="8">
        <v>5087787.43</v>
      </c>
      <c r="I33" s="8">
        <v>5087787.43</v>
      </c>
      <c r="J33" s="8">
        <v>5087787.43</v>
      </c>
      <c r="K33" s="8">
        <v>5087787.43</v>
      </c>
      <c r="L33" s="8">
        <v>5087787.43</v>
      </c>
      <c r="M33" s="8">
        <v>5087787.43</v>
      </c>
      <c r="N33" s="8">
        <v>5087787.43</v>
      </c>
      <c r="O33" s="8">
        <v>61077880.340000004</v>
      </c>
    </row>
    <row r="34" spans="1:15" x14ac:dyDescent="0.25">
      <c r="A34" s="10">
        <v>144</v>
      </c>
      <c r="B34" s="3" t="s">
        <v>44</v>
      </c>
      <c r="C34" s="4">
        <f t="shared" ref="C34:O34" si="15">SUM(C35:C35)</f>
        <v>42687</v>
      </c>
      <c r="D34" s="4">
        <f t="shared" si="15"/>
        <v>42483</v>
      </c>
      <c r="E34" s="4">
        <f t="shared" si="15"/>
        <v>42483</v>
      </c>
      <c r="F34" s="4">
        <f t="shared" si="15"/>
        <v>42483</v>
      </c>
      <c r="G34" s="4">
        <f t="shared" si="15"/>
        <v>42483</v>
      </c>
      <c r="H34" s="4">
        <f t="shared" si="15"/>
        <v>42483</v>
      </c>
      <c r="I34" s="4">
        <f t="shared" si="15"/>
        <v>42483</v>
      </c>
      <c r="J34" s="4">
        <f t="shared" si="15"/>
        <v>42483</v>
      </c>
      <c r="K34" s="4">
        <f t="shared" si="15"/>
        <v>42483</v>
      </c>
      <c r="L34" s="4">
        <f t="shared" si="15"/>
        <v>42483</v>
      </c>
      <c r="M34" s="4">
        <f t="shared" si="15"/>
        <v>42483</v>
      </c>
      <c r="N34" s="4">
        <f t="shared" si="15"/>
        <v>42483</v>
      </c>
      <c r="O34" s="4">
        <f t="shared" si="15"/>
        <v>510000</v>
      </c>
    </row>
    <row r="35" spans="1:15" x14ac:dyDescent="0.25">
      <c r="A35" s="12">
        <v>14403</v>
      </c>
      <c r="B35" s="7" t="s">
        <v>45</v>
      </c>
      <c r="C35" s="8">
        <v>42687</v>
      </c>
      <c r="D35" s="8">
        <v>42483</v>
      </c>
      <c r="E35" s="8">
        <v>42483</v>
      </c>
      <c r="F35" s="8">
        <v>42483</v>
      </c>
      <c r="G35" s="8">
        <v>42483</v>
      </c>
      <c r="H35" s="8">
        <v>42483</v>
      </c>
      <c r="I35" s="8">
        <v>42483</v>
      </c>
      <c r="J35" s="8">
        <v>42483</v>
      </c>
      <c r="K35" s="8">
        <v>42483</v>
      </c>
      <c r="L35" s="8">
        <v>42483</v>
      </c>
      <c r="M35" s="8">
        <v>42483</v>
      </c>
      <c r="N35" s="8">
        <v>42483</v>
      </c>
      <c r="O35" s="8">
        <v>510000</v>
      </c>
    </row>
    <row r="36" spans="1:15" x14ac:dyDescent="0.25">
      <c r="A36" s="11">
        <v>1500</v>
      </c>
      <c r="B36" s="5" t="s">
        <v>46</v>
      </c>
      <c r="C36" s="6">
        <f t="shared" ref="C36:O36" si="16">+C37+C39</f>
        <v>451038.11</v>
      </c>
      <c r="D36" s="6">
        <f t="shared" si="16"/>
        <v>448882.66000000003</v>
      </c>
      <c r="E36" s="6">
        <f t="shared" si="16"/>
        <v>448882.66000000003</v>
      </c>
      <c r="F36" s="6">
        <f t="shared" si="16"/>
        <v>448882.66000000003</v>
      </c>
      <c r="G36" s="6">
        <f t="shared" si="16"/>
        <v>448882.66000000003</v>
      </c>
      <c r="H36" s="6">
        <f t="shared" si="16"/>
        <v>448882.66000000003</v>
      </c>
      <c r="I36" s="6">
        <f t="shared" si="16"/>
        <v>448882.66000000003</v>
      </c>
      <c r="J36" s="6">
        <f t="shared" si="16"/>
        <v>448882.66000000003</v>
      </c>
      <c r="K36" s="6">
        <f t="shared" si="16"/>
        <v>448882.66000000003</v>
      </c>
      <c r="L36" s="6">
        <f t="shared" si="16"/>
        <v>448882.66000000003</v>
      </c>
      <c r="M36" s="6">
        <f t="shared" si="16"/>
        <v>448882.66000000003</v>
      </c>
      <c r="N36" s="6">
        <f t="shared" si="16"/>
        <v>448882.66000000003</v>
      </c>
      <c r="O36" s="6">
        <f t="shared" si="16"/>
        <v>5388747.3699999992</v>
      </c>
    </row>
    <row r="37" spans="1:15" x14ac:dyDescent="0.25">
      <c r="A37" s="10">
        <v>152</v>
      </c>
      <c r="B37" s="3" t="s">
        <v>47</v>
      </c>
      <c r="C37" s="4">
        <f t="shared" ref="C37:O37" si="17">SUM(C38:C38)</f>
        <v>251100</v>
      </c>
      <c r="D37" s="4">
        <f t="shared" si="17"/>
        <v>249900</v>
      </c>
      <c r="E37" s="4">
        <f t="shared" si="17"/>
        <v>249900</v>
      </c>
      <c r="F37" s="4">
        <f t="shared" si="17"/>
        <v>249900</v>
      </c>
      <c r="G37" s="4">
        <f t="shared" si="17"/>
        <v>249900</v>
      </c>
      <c r="H37" s="4">
        <f t="shared" si="17"/>
        <v>249900</v>
      </c>
      <c r="I37" s="4">
        <f t="shared" si="17"/>
        <v>249900</v>
      </c>
      <c r="J37" s="4">
        <f t="shared" si="17"/>
        <v>249900</v>
      </c>
      <c r="K37" s="4">
        <f t="shared" si="17"/>
        <v>249900</v>
      </c>
      <c r="L37" s="4">
        <f t="shared" si="17"/>
        <v>249900</v>
      </c>
      <c r="M37" s="4">
        <f t="shared" si="17"/>
        <v>249900</v>
      </c>
      <c r="N37" s="4">
        <f t="shared" si="17"/>
        <v>249900</v>
      </c>
      <c r="O37" s="4">
        <f t="shared" si="17"/>
        <v>3000000</v>
      </c>
    </row>
    <row r="38" spans="1:15" x14ac:dyDescent="0.25">
      <c r="A38" s="12">
        <v>15202</v>
      </c>
      <c r="B38" s="7" t="s">
        <v>48</v>
      </c>
      <c r="C38" s="8">
        <v>251100</v>
      </c>
      <c r="D38" s="8">
        <v>249900</v>
      </c>
      <c r="E38" s="8">
        <v>249900</v>
      </c>
      <c r="F38" s="8">
        <v>249900</v>
      </c>
      <c r="G38" s="8">
        <v>249900</v>
      </c>
      <c r="H38" s="8">
        <v>249900</v>
      </c>
      <c r="I38" s="8">
        <v>249900</v>
      </c>
      <c r="J38" s="8">
        <v>249900</v>
      </c>
      <c r="K38" s="8">
        <v>249900</v>
      </c>
      <c r="L38" s="8">
        <v>249900</v>
      </c>
      <c r="M38" s="8">
        <v>249900</v>
      </c>
      <c r="N38" s="8">
        <v>249900</v>
      </c>
      <c r="O38" s="8">
        <v>3000000</v>
      </c>
    </row>
    <row r="39" spans="1:15" x14ac:dyDescent="0.25">
      <c r="A39" s="10">
        <v>154</v>
      </c>
      <c r="B39" s="3" t="s">
        <v>49</v>
      </c>
      <c r="C39" s="4">
        <f t="shared" ref="C39:O39" si="18">SUM(C40:C41)</f>
        <v>199938.11000000002</v>
      </c>
      <c r="D39" s="4">
        <f t="shared" si="18"/>
        <v>198982.66</v>
      </c>
      <c r="E39" s="4">
        <f t="shared" si="18"/>
        <v>198982.66</v>
      </c>
      <c r="F39" s="4">
        <f t="shared" si="18"/>
        <v>198982.66</v>
      </c>
      <c r="G39" s="4">
        <f t="shared" si="18"/>
        <v>198982.66</v>
      </c>
      <c r="H39" s="4">
        <f t="shared" si="18"/>
        <v>198982.66</v>
      </c>
      <c r="I39" s="4">
        <f t="shared" si="18"/>
        <v>198982.66</v>
      </c>
      <c r="J39" s="4">
        <f t="shared" si="18"/>
        <v>198982.66</v>
      </c>
      <c r="K39" s="4">
        <f t="shared" si="18"/>
        <v>198982.66</v>
      </c>
      <c r="L39" s="4">
        <f t="shared" si="18"/>
        <v>198982.66</v>
      </c>
      <c r="M39" s="4">
        <f t="shared" si="18"/>
        <v>198982.66</v>
      </c>
      <c r="N39" s="4">
        <f t="shared" si="18"/>
        <v>198982.66</v>
      </c>
      <c r="O39" s="4">
        <f t="shared" si="18"/>
        <v>2388747.3699999996</v>
      </c>
    </row>
    <row r="40" spans="1:15" x14ac:dyDescent="0.25">
      <c r="A40" s="12">
        <v>15409</v>
      </c>
      <c r="B40" s="7" t="s">
        <v>50</v>
      </c>
      <c r="C40" s="8">
        <v>193062.66</v>
      </c>
      <c r="D40" s="8">
        <v>192140.06</v>
      </c>
      <c r="E40" s="8">
        <v>192140.06</v>
      </c>
      <c r="F40" s="8">
        <v>192140.06</v>
      </c>
      <c r="G40" s="8">
        <v>192140.06</v>
      </c>
      <c r="H40" s="8">
        <v>192140.06</v>
      </c>
      <c r="I40" s="8">
        <v>192140.06</v>
      </c>
      <c r="J40" s="8">
        <v>192140.06</v>
      </c>
      <c r="K40" s="8">
        <v>192140.06</v>
      </c>
      <c r="L40" s="8">
        <v>192140.06</v>
      </c>
      <c r="M40" s="8">
        <v>192140.06</v>
      </c>
      <c r="N40" s="8">
        <v>192140.06</v>
      </c>
      <c r="O40" s="8">
        <v>2306603.3199999998</v>
      </c>
    </row>
    <row r="41" spans="1:15" x14ac:dyDescent="0.25">
      <c r="A41" s="12">
        <v>15416</v>
      </c>
      <c r="B41" s="7" t="s">
        <v>51</v>
      </c>
      <c r="C41" s="8">
        <v>6875.45</v>
      </c>
      <c r="D41" s="8">
        <v>6842.6</v>
      </c>
      <c r="E41" s="8">
        <v>6842.6</v>
      </c>
      <c r="F41" s="8">
        <v>6842.6</v>
      </c>
      <c r="G41" s="8">
        <v>6842.6</v>
      </c>
      <c r="H41" s="8">
        <v>6842.6</v>
      </c>
      <c r="I41" s="8">
        <v>6842.6</v>
      </c>
      <c r="J41" s="8">
        <v>6842.6</v>
      </c>
      <c r="K41" s="8">
        <v>6842.6</v>
      </c>
      <c r="L41" s="8">
        <v>6842.6</v>
      </c>
      <c r="M41" s="8">
        <v>6842.6</v>
      </c>
      <c r="N41" s="8">
        <v>6842.6</v>
      </c>
      <c r="O41" s="8">
        <v>82144.05</v>
      </c>
    </row>
    <row r="42" spans="1:15" x14ac:dyDescent="0.25">
      <c r="A42" s="10">
        <v>2000</v>
      </c>
      <c r="B42" s="3" t="s">
        <v>52</v>
      </c>
      <c r="C42" s="4">
        <f t="shared" ref="C42:O42" si="19">+C43+C58+C67+C83+C86+C90+C97+C102</f>
        <v>2816663.27</v>
      </c>
      <c r="D42" s="4">
        <f t="shared" si="19"/>
        <v>2803202.6100000003</v>
      </c>
      <c r="E42" s="4">
        <f t="shared" si="19"/>
        <v>2803202.6100000003</v>
      </c>
      <c r="F42" s="4">
        <f t="shared" si="19"/>
        <v>2803202.6100000003</v>
      </c>
      <c r="G42" s="4">
        <f t="shared" si="19"/>
        <v>2803202.6100000003</v>
      </c>
      <c r="H42" s="4">
        <f t="shared" si="19"/>
        <v>2803202.6100000003</v>
      </c>
      <c r="I42" s="4">
        <f t="shared" si="19"/>
        <v>2803202.6100000003</v>
      </c>
      <c r="J42" s="4">
        <f t="shared" si="19"/>
        <v>2803202.6100000003</v>
      </c>
      <c r="K42" s="4">
        <f t="shared" si="19"/>
        <v>2803202.6100000003</v>
      </c>
      <c r="L42" s="4">
        <f t="shared" si="19"/>
        <v>2803202.6100000003</v>
      </c>
      <c r="M42" s="4">
        <f t="shared" si="19"/>
        <v>2803202.6100000003</v>
      </c>
      <c r="N42" s="4">
        <f t="shared" si="19"/>
        <v>2803202.6100000003</v>
      </c>
      <c r="O42" s="4">
        <f t="shared" si="19"/>
        <v>33651891.979999997</v>
      </c>
    </row>
    <row r="43" spans="1:15" ht="25.5" x14ac:dyDescent="0.25">
      <c r="A43" s="11">
        <v>2100</v>
      </c>
      <c r="B43" s="5" t="s">
        <v>53</v>
      </c>
      <c r="C43" s="6">
        <f t="shared" ref="C43:O43" si="20">+C44+C46+C48+C50+C52+C54+C56</f>
        <v>564320.80000000005</v>
      </c>
      <c r="D43" s="6">
        <f t="shared" si="20"/>
        <v>561623.93000000005</v>
      </c>
      <c r="E43" s="6">
        <f t="shared" si="20"/>
        <v>561623.93000000005</v>
      </c>
      <c r="F43" s="6">
        <f t="shared" si="20"/>
        <v>561623.93000000005</v>
      </c>
      <c r="G43" s="6">
        <f t="shared" si="20"/>
        <v>561623.93000000005</v>
      </c>
      <c r="H43" s="6">
        <f t="shared" si="20"/>
        <v>561623.93000000005</v>
      </c>
      <c r="I43" s="6">
        <f t="shared" si="20"/>
        <v>561623.93000000005</v>
      </c>
      <c r="J43" s="6">
        <f t="shared" si="20"/>
        <v>561623.93000000005</v>
      </c>
      <c r="K43" s="6">
        <f t="shared" si="20"/>
        <v>561623.93000000005</v>
      </c>
      <c r="L43" s="6">
        <f t="shared" si="20"/>
        <v>561623.93000000005</v>
      </c>
      <c r="M43" s="6">
        <f t="shared" si="20"/>
        <v>561623.93000000005</v>
      </c>
      <c r="N43" s="6">
        <f t="shared" si="20"/>
        <v>561623.93000000005</v>
      </c>
      <c r="O43" s="6">
        <f t="shared" si="20"/>
        <v>6742184.0299999993</v>
      </c>
    </row>
    <row r="44" spans="1:15" x14ac:dyDescent="0.25">
      <c r="A44" s="10">
        <v>211</v>
      </c>
      <c r="B44" s="3" t="s">
        <v>54</v>
      </c>
      <c r="C44" s="4">
        <f t="shared" ref="C44:O44" si="21">SUM(C45:C45)</f>
        <v>141804.54</v>
      </c>
      <c r="D44" s="4">
        <f t="shared" si="21"/>
        <v>141126.85999999999</v>
      </c>
      <c r="E44" s="4">
        <f t="shared" si="21"/>
        <v>141126.85999999999</v>
      </c>
      <c r="F44" s="4">
        <f t="shared" si="21"/>
        <v>141126.85999999999</v>
      </c>
      <c r="G44" s="4">
        <f t="shared" si="21"/>
        <v>141126.85999999999</v>
      </c>
      <c r="H44" s="4">
        <f t="shared" si="21"/>
        <v>141126.85999999999</v>
      </c>
      <c r="I44" s="4">
        <f t="shared" si="21"/>
        <v>141126.85999999999</v>
      </c>
      <c r="J44" s="4">
        <f t="shared" si="21"/>
        <v>141126.85999999999</v>
      </c>
      <c r="K44" s="4">
        <f t="shared" si="21"/>
        <v>141126.85999999999</v>
      </c>
      <c r="L44" s="4">
        <f t="shared" si="21"/>
        <v>141126.85999999999</v>
      </c>
      <c r="M44" s="4">
        <f t="shared" si="21"/>
        <v>141126.85999999999</v>
      </c>
      <c r="N44" s="4">
        <f t="shared" si="21"/>
        <v>141126.85999999999</v>
      </c>
      <c r="O44" s="4">
        <f t="shared" si="21"/>
        <v>1694200</v>
      </c>
    </row>
    <row r="45" spans="1:15" x14ac:dyDescent="0.25">
      <c r="A45" s="12">
        <v>21101</v>
      </c>
      <c r="B45" s="7" t="s">
        <v>55</v>
      </c>
      <c r="C45" s="8">
        <v>141804.54</v>
      </c>
      <c r="D45" s="8">
        <v>141126.85999999999</v>
      </c>
      <c r="E45" s="8">
        <v>141126.85999999999</v>
      </c>
      <c r="F45" s="8">
        <v>141126.85999999999</v>
      </c>
      <c r="G45" s="8">
        <v>141126.85999999999</v>
      </c>
      <c r="H45" s="8">
        <v>141126.85999999999</v>
      </c>
      <c r="I45" s="8">
        <v>141126.85999999999</v>
      </c>
      <c r="J45" s="8">
        <v>141126.85999999999</v>
      </c>
      <c r="K45" s="8">
        <v>141126.85999999999</v>
      </c>
      <c r="L45" s="8">
        <v>141126.85999999999</v>
      </c>
      <c r="M45" s="8">
        <v>141126.85999999999</v>
      </c>
      <c r="N45" s="8">
        <v>141126.85999999999</v>
      </c>
      <c r="O45" s="8">
        <v>1694200</v>
      </c>
    </row>
    <row r="46" spans="1:15" x14ac:dyDescent="0.25">
      <c r="A46" s="10">
        <v>212</v>
      </c>
      <c r="B46" s="3" t="s">
        <v>56</v>
      </c>
      <c r="C46" s="4">
        <f t="shared" ref="C46:O46" si="22">SUM(C47:C47)</f>
        <v>113781.78</v>
      </c>
      <c r="D46" s="4">
        <f t="shared" si="22"/>
        <v>113238.02</v>
      </c>
      <c r="E46" s="4">
        <f t="shared" si="22"/>
        <v>113238.02</v>
      </c>
      <c r="F46" s="4">
        <f t="shared" si="22"/>
        <v>113238.02</v>
      </c>
      <c r="G46" s="4">
        <f t="shared" si="22"/>
        <v>113238.02</v>
      </c>
      <c r="H46" s="4">
        <f t="shared" si="22"/>
        <v>113238.02</v>
      </c>
      <c r="I46" s="4">
        <f t="shared" si="22"/>
        <v>113238.02</v>
      </c>
      <c r="J46" s="4">
        <f t="shared" si="22"/>
        <v>113238.02</v>
      </c>
      <c r="K46" s="4">
        <f t="shared" si="22"/>
        <v>113238.02</v>
      </c>
      <c r="L46" s="4">
        <f t="shared" si="22"/>
        <v>113238.02</v>
      </c>
      <c r="M46" s="4">
        <f t="shared" si="22"/>
        <v>113238.02</v>
      </c>
      <c r="N46" s="4">
        <f t="shared" si="22"/>
        <v>113238.02</v>
      </c>
      <c r="O46" s="4">
        <f t="shared" si="22"/>
        <v>1359400</v>
      </c>
    </row>
    <row r="47" spans="1:15" x14ac:dyDescent="0.25">
      <c r="A47" s="12">
        <v>21201</v>
      </c>
      <c r="B47" s="7" t="s">
        <v>57</v>
      </c>
      <c r="C47" s="8">
        <v>113781.78</v>
      </c>
      <c r="D47" s="8">
        <v>113238.02</v>
      </c>
      <c r="E47" s="8">
        <v>113238.02</v>
      </c>
      <c r="F47" s="8">
        <v>113238.02</v>
      </c>
      <c r="G47" s="8">
        <v>113238.02</v>
      </c>
      <c r="H47" s="8">
        <v>113238.02</v>
      </c>
      <c r="I47" s="8">
        <v>113238.02</v>
      </c>
      <c r="J47" s="8">
        <v>113238.02</v>
      </c>
      <c r="K47" s="8">
        <v>113238.02</v>
      </c>
      <c r="L47" s="8">
        <v>113238.02</v>
      </c>
      <c r="M47" s="8">
        <v>113238.02</v>
      </c>
      <c r="N47" s="8">
        <v>113238.02</v>
      </c>
      <c r="O47" s="8">
        <v>1359400</v>
      </c>
    </row>
    <row r="48" spans="1:15" x14ac:dyDescent="0.25">
      <c r="A48" s="10">
        <v>213</v>
      </c>
      <c r="B48" s="3" t="s">
        <v>58</v>
      </c>
      <c r="C48" s="4">
        <f t="shared" ref="C48:O48" si="23">SUM(C49:C49)</f>
        <v>1422.9</v>
      </c>
      <c r="D48" s="4">
        <f t="shared" si="23"/>
        <v>1416.1</v>
      </c>
      <c r="E48" s="4">
        <f t="shared" si="23"/>
        <v>1416.1</v>
      </c>
      <c r="F48" s="4">
        <f t="shared" si="23"/>
        <v>1416.1</v>
      </c>
      <c r="G48" s="4">
        <f t="shared" si="23"/>
        <v>1416.1</v>
      </c>
      <c r="H48" s="4">
        <f t="shared" si="23"/>
        <v>1416.1</v>
      </c>
      <c r="I48" s="4">
        <f t="shared" si="23"/>
        <v>1416.1</v>
      </c>
      <c r="J48" s="4">
        <f t="shared" si="23"/>
        <v>1416.1</v>
      </c>
      <c r="K48" s="4">
        <f t="shared" si="23"/>
        <v>1416.1</v>
      </c>
      <c r="L48" s="4">
        <f t="shared" si="23"/>
        <v>1416.1</v>
      </c>
      <c r="M48" s="4">
        <f t="shared" si="23"/>
        <v>1416.1</v>
      </c>
      <c r="N48" s="4">
        <f t="shared" si="23"/>
        <v>1416.1</v>
      </c>
      <c r="O48" s="4">
        <f t="shared" si="23"/>
        <v>17000</v>
      </c>
    </row>
    <row r="49" spans="1:15" x14ac:dyDescent="0.25">
      <c r="A49" s="12">
        <v>21301</v>
      </c>
      <c r="B49" s="7" t="s">
        <v>59</v>
      </c>
      <c r="C49" s="8">
        <v>1422.9</v>
      </c>
      <c r="D49" s="8">
        <v>1416.1</v>
      </c>
      <c r="E49" s="8">
        <v>1416.1</v>
      </c>
      <c r="F49" s="8">
        <v>1416.1</v>
      </c>
      <c r="G49" s="8">
        <v>1416.1</v>
      </c>
      <c r="H49" s="8">
        <v>1416.1</v>
      </c>
      <c r="I49" s="8">
        <v>1416.1</v>
      </c>
      <c r="J49" s="8">
        <v>1416.1</v>
      </c>
      <c r="K49" s="8">
        <v>1416.1</v>
      </c>
      <c r="L49" s="8">
        <v>1416.1</v>
      </c>
      <c r="M49" s="8">
        <v>1416.1</v>
      </c>
      <c r="N49" s="8">
        <v>1416.1</v>
      </c>
      <c r="O49" s="8">
        <v>17000</v>
      </c>
    </row>
    <row r="50" spans="1:15" x14ac:dyDescent="0.25">
      <c r="A50" s="10">
        <v>215</v>
      </c>
      <c r="B50" s="3" t="s">
        <v>60</v>
      </c>
      <c r="C50" s="4">
        <f t="shared" ref="C50:O50" si="24">SUM(C51:C51)</f>
        <v>1272.24</v>
      </c>
      <c r="D50" s="4">
        <f t="shared" si="24"/>
        <v>1266.1600000000001</v>
      </c>
      <c r="E50" s="4">
        <f t="shared" si="24"/>
        <v>1266.1600000000001</v>
      </c>
      <c r="F50" s="4">
        <f t="shared" si="24"/>
        <v>1266.1600000000001</v>
      </c>
      <c r="G50" s="4">
        <f t="shared" si="24"/>
        <v>1266.1600000000001</v>
      </c>
      <c r="H50" s="4">
        <f t="shared" si="24"/>
        <v>1266.1600000000001</v>
      </c>
      <c r="I50" s="4">
        <f t="shared" si="24"/>
        <v>1266.1600000000001</v>
      </c>
      <c r="J50" s="4">
        <f t="shared" si="24"/>
        <v>1266.1600000000001</v>
      </c>
      <c r="K50" s="4">
        <f t="shared" si="24"/>
        <v>1266.1600000000001</v>
      </c>
      <c r="L50" s="4">
        <f t="shared" si="24"/>
        <v>1266.1600000000001</v>
      </c>
      <c r="M50" s="4">
        <f t="shared" si="24"/>
        <v>1266.1600000000001</v>
      </c>
      <c r="N50" s="4">
        <f t="shared" si="24"/>
        <v>1266.1600000000001</v>
      </c>
      <c r="O50" s="4">
        <f t="shared" si="24"/>
        <v>15200</v>
      </c>
    </row>
    <row r="51" spans="1:15" x14ac:dyDescent="0.25">
      <c r="A51" s="12">
        <v>21501</v>
      </c>
      <c r="B51" s="7" t="s">
        <v>61</v>
      </c>
      <c r="C51" s="8">
        <v>1272.24</v>
      </c>
      <c r="D51" s="8">
        <v>1266.1600000000001</v>
      </c>
      <c r="E51" s="8">
        <v>1266.1600000000001</v>
      </c>
      <c r="F51" s="8">
        <v>1266.1600000000001</v>
      </c>
      <c r="G51" s="8">
        <v>1266.1600000000001</v>
      </c>
      <c r="H51" s="8">
        <v>1266.1600000000001</v>
      </c>
      <c r="I51" s="8">
        <v>1266.1600000000001</v>
      </c>
      <c r="J51" s="8">
        <v>1266.1600000000001</v>
      </c>
      <c r="K51" s="8">
        <v>1266.1600000000001</v>
      </c>
      <c r="L51" s="8">
        <v>1266.1600000000001</v>
      </c>
      <c r="M51" s="8">
        <v>1266.1600000000001</v>
      </c>
      <c r="N51" s="8">
        <v>1266.1600000000001</v>
      </c>
      <c r="O51" s="8">
        <v>15200</v>
      </c>
    </row>
    <row r="52" spans="1:15" x14ac:dyDescent="0.25">
      <c r="A52" s="10">
        <v>216</v>
      </c>
      <c r="B52" s="3" t="s">
        <v>62</v>
      </c>
      <c r="C52" s="4">
        <f t="shared" ref="C52:O52" si="25">SUM(C53:C53)</f>
        <v>47960.1</v>
      </c>
      <c r="D52" s="4">
        <f t="shared" si="25"/>
        <v>47730.9</v>
      </c>
      <c r="E52" s="4">
        <f t="shared" si="25"/>
        <v>47730.9</v>
      </c>
      <c r="F52" s="4">
        <f t="shared" si="25"/>
        <v>47730.9</v>
      </c>
      <c r="G52" s="4">
        <f t="shared" si="25"/>
        <v>47730.9</v>
      </c>
      <c r="H52" s="4">
        <f t="shared" si="25"/>
        <v>47730.9</v>
      </c>
      <c r="I52" s="4">
        <f t="shared" si="25"/>
        <v>47730.9</v>
      </c>
      <c r="J52" s="4">
        <f t="shared" si="25"/>
        <v>47730.9</v>
      </c>
      <c r="K52" s="4">
        <f t="shared" si="25"/>
        <v>47730.9</v>
      </c>
      <c r="L52" s="4">
        <f t="shared" si="25"/>
        <v>47730.9</v>
      </c>
      <c r="M52" s="4">
        <f t="shared" si="25"/>
        <v>47730.9</v>
      </c>
      <c r="N52" s="4">
        <f t="shared" si="25"/>
        <v>47730.9</v>
      </c>
      <c r="O52" s="4">
        <f t="shared" si="25"/>
        <v>573000</v>
      </c>
    </row>
    <row r="53" spans="1:15" x14ac:dyDescent="0.25">
      <c r="A53" s="12">
        <v>21601</v>
      </c>
      <c r="B53" s="7" t="s">
        <v>62</v>
      </c>
      <c r="C53" s="8">
        <v>47960.1</v>
      </c>
      <c r="D53" s="8">
        <v>47730.9</v>
      </c>
      <c r="E53" s="8">
        <v>47730.9</v>
      </c>
      <c r="F53" s="8">
        <v>47730.9</v>
      </c>
      <c r="G53" s="8">
        <v>47730.9</v>
      </c>
      <c r="H53" s="8">
        <v>47730.9</v>
      </c>
      <c r="I53" s="8">
        <v>47730.9</v>
      </c>
      <c r="J53" s="8">
        <v>47730.9</v>
      </c>
      <c r="K53" s="8">
        <v>47730.9</v>
      </c>
      <c r="L53" s="8">
        <v>47730.9</v>
      </c>
      <c r="M53" s="8">
        <v>47730.9</v>
      </c>
      <c r="N53" s="8">
        <v>47730.9</v>
      </c>
      <c r="O53" s="8">
        <v>573000</v>
      </c>
    </row>
    <row r="54" spans="1:15" x14ac:dyDescent="0.25">
      <c r="A54" s="10">
        <v>217</v>
      </c>
      <c r="B54" s="3" t="s">
        <v>63</v>
      </c>
      <c r="C54" s="4">
        <f t="shared" ref="C54:O54" si="26">SUM(C55:C55)</f>
        <v>256053.7</v>
      </c>
      <c r="D54" s="4">
        <f t="shared" si="26"/>
        <v>254830.03</v>
      </c>
      <c r="E54" s="4">
        <f t="shared" si="26"/>
        <v>254830.03</v>
      </c>
      <c r="F54" s="4">
        <f t="shared" si="26"/>
        <v>254830.03</v>
      </c>
      <c r="G54" s="4">
        <f t="shared" si="26"/>
        <v>254830.03</v>
      </c>
      <c r="H54" s="4">
        <f t="shared" si="26"/>
        <v>254830.03</v>
      </c>
      <c r="I54" s="4">
        <f t="shared" si="26"/>
        <v>254830.03</v>
      </c>
      <c r="J54" s="4">
        <f t="shared" si="26"/>
        <v>254830.03</v>
      </c>
      <c r="K54" s="4">
        <f t="shared" si="26"/>
        <v>254830.03</v>
      </c>
      <c r="L54" s="4">
        <f t="shared" si="26"/>
        <v>254830.03</v>
      </c>
      <c r="M54" s="4">
        <f t="shared" si="26"/>
        <v>254830.03</v>
      </c>
      <c r="N54" s="4">
        <f t="shared" si="26"/>
        <v>254830.03</v>
      </c>
      <c r="O54" s="4">
        <f t="shared" si="26"/>
        <v>3059184.03</v>
      </c>
    </row>
    <row r="55" spans="1:15" x14ac:dyDescent="0.25">
      <c r="A55" s="12">
        <v>21701</v>
      </c>
      <c r="B55" s="7" t="s">
        <v>64</v>
      </c>
      <c r="C55" s="8">
        <v>256053.7</v>
      </c>
      <c r="D55" s="8">
        <v>254830.03</v>
      </c>
      <c r="E55" s="8">
        <v>254830.03</v>
      </c>
      <c r="F55" s="8">
        <v>254830.03</v>
      </c>
      <c r="G55" s="8">
        <v>254830.03</v>
      </c>
      <c r="H55" s="8">
        <v>254830.03</v>
      </c>
      <c r="I55" s="8">
        <v>254830.03</v>
      </c>
      <c r="J55" s="8">
        <v>254830.03</v>
      </c>
      <c r="K55" s="8">
        <v>254830.03</v>
      </c>
      <c r="L55" s="8">
        <v>254830.03</v>
      </c>
      <c r="M55" s="8">
        <v>254830.03</v>
      </c>
      <c r="N55" s="8">
        <v>254830.03</v>
      </c>
      <c r="O55" s="8">
        <v>3059184.03</v>
      </c>
    </row>
    <row r="56" spans="1:15" ht="25.5" x14ac:dyDescent="0.25">
      <c r="A56" s="10">
        <v>218</v>
      </c>
      <c r="B56" s="3" t="s">
        <v>65</v>
      </c>
      <c r="C56" s="4">
        <f t="shared" ref="C56:O56" si="27">SUM(C57:C57)</f>
        <v>2025.54</v>
      </c>
      <c r="D56" s="4">
        <f t="shared" si="27"/>
        <v>2015.86</v>
      </c>
      <c r="E56" s="4">
        <f t="shared" si="27"/>
        <v>2015.86</v>
      </c>
      <c r="F56" s="4">
        <f t="shared" si="27"/>
        <v>2015.86</v>
      </c>
      <c r="G56" s="4">
        <f t="shared" si="27"/>
        <v>2015.86</v>
      </c>
      <c r="H56" s="4">
        <f t="shared" si="27"/>
        <v>2015.86</v>
      </c>
      <c r="I56" s="4">
        <f t="shared" si="27"/>
        <v>2015.86</v>
      </c>
      <c r="J56" s="4">
        <f t="shared" si="27"/>
        <v>2015.86</v>
      </c>
      <c r="K56" s="4">
        <f t="shared" si="27"/>
        <v>2015.86</v>
      </c>
      <c r="L56" s="4">
        <f t="shared" si="27"/>
        <v>2015.86</v>
      </c>
      <c r="M56" s="4">
        <f t="shared" si="27"/>
        <v>2015.86</v>
      </c>
      <c r="N56" s="4">
        <f t="shared" si="27"/>
        <v>2015.86</v>
      </c>
      <c r="O56" s="4">
        <f t="shared" si="27"/>
        <v>24200</v>
      </c>
    </row>
    <row r="57" spans="1:15" x14ac:dyDescent="0.25">
      <c r="A57" s="12">
        <v>21801</v>
      </c>
      <c r="B57" s="7" t="s">
        <v>66</v>
      </c>
      <c r="C57" s="8">
        <v>2025.54</v>
      </c>
      <c r="D57" s="8">
        <v>2015.86</v>
      </c>
      <c r="E57" s="8">
        <v>2015.86</v>
      </c>
      <c r="F57" s="8">
        <v>2015.86</v>
      </c>
      <c r="G57" s="8">
        <v>2015.86</v>
      </c>
      <c r="H57" s="8">
        <v>2015.86</v>
      </c>
      <c r="I57" s="8">
        <v>2015.86</v>
      </c>
      <c r="J57" s="8">
        <v>2015.86</v>
      </c>
      <c r="K57" s="8">
        <v>2015.86</v>
      </c>
      <c r="L57" s="8">
        <v>2015.86</v>
      </c>
      <c r="M57" s="8">
        <v>2015.86</v>
      </c>
      <c r="N57" s="8">
        <v>2015.86</v>
      </c>
      <c r="O57" s="8">
        <v>24200</v>
      </c>
    </row>
    <row r="58" spans="1:15" x14ac:dyDescent="0.25">
      <c r="A58" s="11">
        <v>2200</v>
      </c>
      <c r="B58" s="5" t="s">
        <v>67</v>
      </c>
      <c r="C58" s="6">
        <f t="shared" ref="C58:O58" si="28">+C59+C63+C65</f>
        <v>116853.57</v>
      </c>
      <c r="D58" s="6">
        <f t="shared" si="28"/>
        <v>116295.13</v>
      </c>
      <c r="E58" s="6">
        <f t="shared" si="28"/>
        <v>116295.13</v>
      </c>
      <c r="F58" s="6">
        <f t="shared" si="28"/>
        <v>116295.13</v>
      </c>
      <c r="G58" s="6">
        <f t="shared" si="28"/>
        <v>116295.13</v>
      </c>
      <c r="H58" s="6">
        <f t="shared" si="28"/>
        <v>116295.13</v>
      </c>
      <c r="I58" s="6">
        <f t="shared" si="28"/>
        <v>116295.13</v>
      </c>
      <c r="J58" s="6">
        <f t="shared" si="28"/>
        <v>116295.13</v>
      </c>
      <c r="K58" s="6">
        <f t="shared" si="28"/>
        <v>116295.13</v>
      </c>
      <c r="L58" s="6">
        <f t="shared" si="28"/>
        <v>116295.13</v>
      </c>
      <c r="M58" s="6">
        <f t="shared" si="28"/>
        <v>116295.13</v>
      </c>
      <c r="N58" s="6">
        <f t="shared" si="28"/>
        <v>116295.13</v>
      </c>
      <c r="O58" s="6">
        <f t="shared" si="28"/>
        <v>1396100</v>
      </c>
    </row>
    <row r="59" spans="1:15" x14ac:dyDescent="0.25">
      <c r="A59" s="10">
        <v>221</v>
      </c>
      <c r="B59" s="3" t="s">
        <v>68</v>
      </c>
      <c r="C59" s="4">
        <f t="shared" ref="C59:O59" si="29">SUM(C60:C62)</f>
        <v>112852.71</v>
      </c>
      <c r="D59" s="4">
        <f t="shared" si="29"/>
        <v>112313.39</v>
      </c>
      <c r="E59" s="4">
        <f t="shared" si="29"/>
        <v>112313.39</v>
      </c>
      <c r="F59" s="4">
        <f t="shared" si="29"/>
        <v>112313.39</v>
      </c>
      <c r="G59" s="4">
        <f t="shared" si="29"/>
        <v>112313.39</v>
      </c>
      <c r="H59" s="4">
        <f t="shared" si="29"/>
        <v>112313.39</v>
      </c>
      <c r="I59" s="4">
        <f t="shared" si="29"/>
        <v>112313.39</v>
      </c>
      <c r="J59" s="4">
        <f t="shared" si="29"/>
        <v>112313.39</v>
      </c>
      <c r="K59" s="4">
        <f t="shared" si="29"/>
        <v>112313.39</v>
      </c>
      <c r="L59" s="4">
        <f t="shared" si="29"/>
        <v>112313.39</v>
      </c>
      <c r="M59" s="4">
        <f t="shared" si="29"/>
        <v>112313.39</v>
      </c>
      <c r="N59" s="4">
        <f t="shared" si="29"/>
        <v>112313.39</v>
      </c>
      <c r="O59" s="4">
        <f t="shared" si="29"/>
        <v>1348300</v>
      </c>
    </row>
    <row r="60" spans="1:15" x14ac:dyDescent="0.25">
      <c r="A60" s="12">
        <v>22101</v>
      </c>
      <c r="B60" s="7" t="s">
        <v>69</v>
      </c>
      <c r="C60" s="8">
        <v>83013.66</v>
      </c>
      <c r="D60" s="8">
        <v>82616.94</v>
      </c>
      <c r="E60" s="8">
        <v>82616.94</v>
      </c>
      <c r="F60" s="8">
        <v>82616.94</v>
      </c>
      <c r="G60" s="8">
        <v>82616.94</v>
      </c>
      <c r="H60" s="8">
        <v>82616.94</v>
      </c>
      <c r="I60" s="8">
        <v>82616.94</v>
      </c>
      <c r="J60" s="8">
        <v>82616.94</v>
      </c>
      <c r="K60" s="8">
        <v>82616.94</v>
      </c>
      <c r="L60" s="8">
        <v>82616.94</v>
      </c>
      <c r="M60" s="8">
        <v>82616.94</v>
      </c>
      <c r="N60" s="8">
        <v>82616.94</v>
      </c>
      <c r="O60" s="8">
        <v>991800</v>
      </c>
    </row>
    <row r="61" spans="1:15" x14ac:dyDescent="0.25">
      <c r="A61" s="12">
        <v>22102</v>
      </c>
      <c r="B61" s="7" t="s">
        <v>70</v>
      </c>
      <c r="C61" s="8">
        <v>3348</v>
      </c>
      <c r="D61" s="8">
        <v>3332</v>
      </c>
      <c r="E61" s="8">
        <v>3332</v>
      </c>
      <c r="F61" s="8">
        <v>3332</v>
      </c>
      <c r="G61" s="8">
        <v>3332</v>
      </c>
      <c r="H61" s="8">
        <v>3332</v>
      </c>
      <c r="I61" s="8">
        <v>3332</v>
      </c>
      <c r="J61" s="8">
        <v>3332</v>
      </c>
      <c r="K61" s="8">
        <v>3332</v>
      </c>
      <c r="L61" s="8">
        <v>3332</v>
      </c>
      <c r="M61" s="8">
        <v>3332</v>
      </c>
      <c r="N61" s="8">
        <v>3332</v>
      </c>
      <c r="O61" s="8">
        <v>40000</v>
      </c>
    </row>
    <row r="62" spans="1:15" x14ac:dyDescent="0.25">
      <c r="A62" s="12">
        <v>22106</v>
      </c>
      <c r="B62" s="7" t="s">
        <v>71</v>
      </c>
      <c r="C62" s="8">
        <v>26491.05</v>
      </c>
      <c r="D62" s="8">
        <v>26364.45</v>
      </c>
      <c r="E62" s="8">
        <v>26364.45</v>
      </c>
      <c r="F62" s="8">
        <v>26364.45</v>
      </c>
      <c r="G62" s="8">
        <v>26364.45</v>
      </c>
      <c r="H62" s="8">
        <v>26364.45</v>
      </c>
      <c r="I62" s="8">
        <v>26364.45</v>
      </c>
      <c r="J62" s="8">
        <v>26364.45</v>
      </c>
      <c r="K62" s="8">
        <v>26364.45</v>
      </c>
      <c r="L62" s="8">
        <v>26364.45</v>
      </c>
      <c r="M62" s="8">
        <v>26364.45</v>
      </c>
      <c r="N62" s="8">
        <v>26364.45</v>
      </c>
      <c r="O62" s="8">
        <v>316500</v>
      </c>
    </row>
    <row r="63" spans="1:15" x14ac:dyDescent="0.25">
      <c r="A63" s="10">
        <v>222</v>
      </c>
      <c r="B63" s="3" t="s">
        <v>72</v>
      </c>
      <c r="C63" s="4">
        <f t="shared" ref="C63:O63" si="30">SUM(C64:C64)</f>
        <v>1674</v>
      </c>
      <c r="D63" s="4">
        <f t="shared" si="30"/>
        <v>1666</v>
      </c>
      <c r="E63" s="4">
        <f t="shared" si="30"/>
        <v>1666</v>
      </c>
      <c r="F63" s="4">
        <f t="shared" si="30"/>
        <v>1666</v>
      </c>
      <c r="G63" s="4">
        <f t="shared" si="30"/>
        <v>1666</v>
      </c>
      <c r="H63" s="4">
        <f t="shared" si="30"/>
        <v>1666</v>
      </c>
      <c r="I63" s="4">
        <f t="shared" si="30"/>
        <v>1666</v>
      </c>
      <c r="J63" s="4">
        <f t="shared" si="30"/>
        <v>1666</v>
      </c>
      <c r="K63" s="4">
        <f t="shared" si="30"/>
        <v>1666</v>
      </c>
      <c r="L63" s="4">
        <f t="shared" si="30"/>
        <v>1666</v>
      </c>
      <c r="M63" s="4">
        <f t="shared" si="30"/>
        <v>1666</v>
      </c>
      <c r="N63" s="4">
        <f t="shared" si="30"/>
        <v>1666</v>
      </c>
      <c r="O63" s="4">
        <f t="shared" si="30"/>
        <v>20000</v>
      </c>
    </row>
    <row r="64" spans="1:15" x14ac:dyDescent="0.25">
      <c r="A64" s="12">
        <v>22201</v>
      </c>
      <c r="B64" s="7" t="s">
        <v>73</v>
      </c>
      <c r="C64" s="8">
        <v>1674</v>
      </c>
      <c r="D64" s="8">
        <v>1666</v>
      </c>
      <c r="E64" s="8">
        <v>1666</v>
      </c>
      <c r="F64" s="8">
        <v>1666</v>
      </c>
      <c r="G64" s="8">
        <v>1666</v>
      </c>
      <c r="H64" s="8">
        <v>1666</v>
      </c>
      <c r="I64" s="8">
        <v>1666</v>
      </c>
      <c r="J64" s="8">
        <v>1666</v>
      </c>
      <c r="K64" s="8">
        <v>1666</v>
      </c>
      <c r="L64" s="8">
        <v>1666</v>
      </c>
      <c r="M64" s="8">
        <v>1666</v>
      </c>
      <c r="N64" s="8">
        <v>1666</v>
      </c>
      <c r="O64" s="8">
        <v>20000</v>
      </c>
    </row>
    <row r="65" spans="1:15" x14ac:dyDescent="0.25">
      <c r="A65" s="10">
        <v>223</v>
      </c>
      <c r="B65" s="3" t="s">
        <v>74</v>
      </c>
      <c r="C65" s="4">
        <f t="shared" ref="C65:O65" si="31">SUM(C66:C66)</f>
        <v>2326.86</v>
      </c>
      <c r="D65" s="4">
        <f t="shared" si="31"/>
        <v>2315.7399999999998</v>
      </c>
      <c r="E65" s="4">
        <f t="shared" si="31"/>
        <v>2315.7399999999998</v>
      </c>
      <c r="F65" s="4">
        <f t="shared" si="31"/>
        <v>2315.7399999999998</v>
      </c>
      <c r="G65" s="4">
        <f t="shared" si="31"/>
        <v>2315.7399999999998</v>
      </c>
      <c r="H65" s="4">
        <f t="shared" si="31"/>
        <v>2315.7399999999998</v>
      </c>
      <c r="I65" s="4">
        <f t="shared" si="31"/>
        <v>2315.7399999999998</v>
      </c>
      <c r="J65" s="4">
        <f t="shared" si="31"/>
        <v>2315.7399999999998</v>
      </c>
      <c r="K65" s="4">
        <f t="shared" si="31"/>
        <v>2315.7399999999998</v>
      </c>
      <c r="L65" s="4">
        <f t="shared" si="31"/>
        <v>2315.7399999999998</v>
      </c>
      <c r="M65" s="4">
        <f t="shared" si="31"/>
        <v>2315.7399999999998</v>
      </c>
      <c r="N65" s="4">
        <f t="shared" si="31"/>
        <v>2315.7399999999998</v>
      </c>
      <c r="O65" s="4">
        <f t="shared" si="31"/>
        <v>27800</v>
      </c>
    </row>
    <row r="66" spans="1:15" x14ac:dyDescent="0.25">
      <c r="A66" s="12">
        <v>22301</v>
      </c>
      <c r="B66" s="7" t="s">
        <v>75</v>
      </c>
      <c r="C66" s="8">
        <v>2326.86</v>
      </c>
      <c r="D66" s="8">
        <v>2315.7399999999998</v>
      </c>
      <c r="E66" s="8">
        <v>2315.7399999999998</v>
      </c>
      <c r="F66" s="8">
        <v>2315.7399999999998</v>
      </c>
      <c r="G66" s="8">
        <v>2315.7399999999998</v>
      </c>
      <c r="H66" s="8">
        <v>2315.7399999999998</v>
      </c>
      <c r="I66" s="8">
        <v>2315.7399999999998</v>
      </c>
      <c r="J66" s="8">
        <v>2315.7399999999998</v>
      </c>
      <c r="K66" s="8">
        <v>2315.7399999999998</v>
      </c>
      <c r="L66" s="8">
        <v>2315.7399999999998</v>
      </c>
      <c r="M66" s="8">
        <v>2315.7399999999998</v>
      </c>
      <c r="N66" s="8">
        <v>2315.7399999999998</v>
      </c>
      <c r="O66" s="8">
        <v>27800</v>
      </c>
    </row>
    <row r="67" spans="1:15" ht="25.5" x14ac:dyDescent="0.25">
      <c r="A67" s="11">
        <v>2400</v>
      </c>
      <c r="B67" s="5" t="s">
        <v>76</v>
      </c>
      <c r="C67" s="6">
        <f t="shared" ref="C67:O67" si="32">+C68+C70+C72+C74+C76+C78+C80</f>
        <v>221135.40000000002</v>
      </c>
      <c r="D67" s="6">
        <f t="shared" si="32"/>
        <v>220078.6</v>
      </c>
      <c r="E67" s="6">
        <f t="shared" si="32"/>
        <v>220078.6</v>
      </c>
      <c r="F67" s="6">
        <f t="shared" si="32"/>
        <v>220078.6</v>
      </c>
      <c r="G67" s="6">
        <f t="shared" si="32"/>
        <v>220078.6</v>
      </c>
      <c r="H67" s="6">
        <f t="shared" si="32"/>
        <v>220078.6</v>
      </c>
      <c r="I67" s="6">
        <f t="shared" si="32"/>
        <v>220078.6</v>
      </c>
      <c r="J67" s="6">
        <f t="shared" si="32"/>
        <v>220078.6</v>
      </c>
      <c r="K67" s="6">
        <f t="shared" si="32"/>
        <v>220078.6</v>
      </c>
      <c r="L67" s="6">
        <f t="shared" si="32"/>
        <v>220078.6</v>
      </c>
      <c r="M67" s="6">
        <f t="shared" si="32"/>
        <v>220078.6</v>
      </c>
      <c r="N67" s="6">
        <f t="shared" si="32"/>
        <v>220078.6</v>
      </c>
      <c r="O67" s="6">
        <f t="shared" si="32"/>
        <v>2642000</v>
      </c>
    </row>
    <row r="68" spans="1:15" x14ac:dyDescent="0.25">
      <c r="A68" s="10">
        <v>242</v>
      </c>
      <c r="B68" s="3" t="s">
        <v>77</v>
      </c>
      <c r="C68" s="4">
        <f t="shared" ref="C68:O68" si="33">SUM(C69:C69)</f>
        <v>51910.74</v>
      </c>
      <c r="D68" s="4">
        <f t="shared" si="33"/>
        <v>51662.66</v>
      </c>
      <c r="E68" s="4">
        <f t="shared" si="33"/>
        <v>51662.66</v>
      </c>
      <c r="F68" s="4">
        <f t="shared" si="33"/>
        <v>51662.66</v>
      </c>
      <c r="G68" s="4">
        <f t="shared" si="33"/>
        <v>51662.66</v>
      </c>
      <c r="H68" s="4">
        <f t="shared" si="33"/>
        <v>51662.66</v>
      </c>
      <c r="I68" s="4">
        <f t="shared" si="33"/>
        <v>51662.66</v>
      </c>
      <c r="J68" s="4">
        <f t="shared" si="33"/>
        <v>51662.66</v>
      </c>
      <c r="K68" s="4">
        <f t="shared" si="33"/>
        <v>51662.66</v>
      </c>
      <c r="L68" s="4">
        <f t="shared" si="33"/>
        <v>51662.66</v>
      </c>
      <c r="M68" s="4">
        <f t="shared" si="33"/>
        <v>51662.66</v>
      </c>
      <c r="N68" s="4">
        <f t="shared" si="33"/>
        <v>51662.66</v>
      </c>
      <c r="O68" s="4">
        <f t="shared" si="33"/>
        <v>620200</v>
      </c>
    </row>
    <row r="69" spans="1:15" x14ac:dyDescent="0.25">
      <c r="A69" s="12">
        <v>24201</v>
      </c>
      <c r="B69" s="7" t="s">
        <v>78</v>
      </c>
      <c r="C69" s="8">
        <v>51910.74</v>
      </c>
      <c r="D69" s="8">
        <v>51662.66</v>
      </c>
      <c r="E69" s="8">
        <v>51662.66</v>
      </c>
      <c r="F69" s="8">
        <v>51662.66</v>
      </c>
      <c r="G69" s="8">
        <v>51662.66</v>
      </c>
      <c r="H69" s="8">
        <v>51662.66</v>
      </c>
      <c r="I69" s="8">
        <v>51662.66</v>
      </c>
      <c r="J69" s="8">
        <v>51662.66</v>
      </c>
      <c r="K69" s="8">
        <v>51662.66</v>
      </c>
      <c r="L69" s="8">
        <v>51662.66</v>
      </c>
      <c r="M69" s="8">
        <v>51662.66</v>
      </c>
      <c r="N69" s="8">
        <v>51662.66</v>
      </c>
      <c r="O69" s="8">
        <v>620200</v>
      </c>
    </row>
    <row r="70" spans="1:15" x14ac:dyDescent="0.25">
      <c r="A70" s="10">
        <v>244</v>
      </c>
      <c r="B70" s="3" t="s">
        <v>79</v>
      </c>
      <c r="C70" s="4">
        <f t="shared" ref="C70:O70" si="34">SUM(C71:C71)</f>
        <v>1674</v>
      </c>
      <c r="D70" s="4">
        <f t="shared" si="34"/>
        <v>1666</v>
      </c>
      <c r="E70" s="4">
        <f t="shared" si="34"/>
        <v>1666</v>
      </c>
      <c r="F70" s="4">
        <f t="shared" si="34"/>
        <v>1666</v>
      </c>
      <c r="G70" s="4">
        <f t="shared" si="34"/>
        <v>1666</v>
      </c>
      <c r="H70" s="4">
        <f t="shared" si="34"/>
        <v>1666</v>
      </c>
      <c r="I70" s="4">
        <f t="shared" si="34"/>
        <v>1666</v>
      </c>
      <c r="J70" s="4">
        <f t="shared" si="34"/>
        <v>1666</v>
      </c>
      <c r="K70" s="4">
        <f t="shared" si="34"/>
        <v>1666</v>
      </c>
      <c r="L70" s="4">
        <f t="shared" si="34"/>
        <v>1666</v>
      </c>
      <c r="M70" s="4">
        <f t="shared" si="34"/>
        <v>1666</v>
      </c>
      <c r="N70" s="4">
        <f t="shared" si="34"/>
        <v>1666</v>
      </c>
      <c r="O70" s="4">
        <f t="shared" si="34"/>
        <v>20000</v>
      </c>
    </row>
    <row r="71" spans="1:15" x14ac:dyDescent="0.25">
      <c r="A71" s="12">
        <v>24401</v>
      </c>
      <c r="B71" s="7" t="s">
        <v>79</v>
      </c>
      <c r="C71" s="8">
        <v>1674</v>
      </c>
      <c r="D71" s="8">
        <v>1666</v>
      </c>
      <c r="E71" s="8">
        <v>1666</v>
      </c>
      <c r="F71" s="8">
        <v>1666</v>
      </c>
      <c r="G71" s="8">
        <v>1666</v>
      </c>
      <c r="H71" s="8">
        <v>1666</v>
      </c>
      <c r="I71" s="8">
        <v>1666</v>
      </c>
      <c r="J71" s="8">
        <v>1666</v>
      </c>
      <c r="K71" s="8">
        <v>1666</v>
      </c>
      <c r="L71" s="8">
        <v>1666</v>
      </c>
      <c r="M71" s="8">
        <v>1666</v>
      </c>
      <c r="N71" s="8">
        <v>1666</v>
      </c>
      <c r="O71" s="8">
        <v>20000</v>
      </c>
    </row>
    <row r="72" spans="1:15" x14ac:dyDescent="0.25">
      <c r="A72" s="10">
        <v>245</v>
      </c>
      <c r="B72" s="3" t="s">
        <v>80</v>
      </c>
      <c r="C72" s="4">
        <f t="shared" ref="C72:O72" si="35">SUM(C73:C73)</f>
        <v>251.1</v>
      </c>
      <c r="D72" s="4">
        <f t="shared" si="35"/>
        <v>249.9</v>
      </c>
      <c r="E72" s="4">
        <f t="shared" si="35"/>
        <v>249.9</v>
      </c>
      <c r="F72" s="4">
        <f t="shared" si="35"/>
        <v>249.9</v>
      </c>
      <c r="G72" s="4">
        <f t="shared" si="35"/>
        <v>249.9</v>
      </c>
      <c r="H72" s="4">
        <f t="shared" si="35"/>
        <v>249.9</v>
      </c>
      <c r="I72" s="4">
        <f t="shared" si="35"/>
        <v>249.9</v>
      </c>
      <c r="J72" s="4">
        <f t="shared" si="35"/>
        <v>249.9</v>
      </c>
      <c r="K72" s="4">
        <f t="shared" si="35"/>
        <v>249.9</v>
      </c>
      <c r="L72" s="4">
        <f t="shared" si="35"/>
        <v>249.9</v>
      </c>
      <c r="M72" s="4">
        <f t="shared" si="35"/>
        <v>249.9</v>
      </c>
      <c r="N72" s="4">
        <f t="shared" si="35"/>
        <v>249.9</v>
      </c>
      <c r="O72" s="4">
        <f t="shared" si="35"/>
        <v>3000</v>
      </c>
    </row>
    <row r="73" spans="1:15" x14ac:dyDescent="0.25">
      <c r="A73" s="12">
        <v>24501</v>
      </c>
      <c r="B73" s="7" t="s">
        <v>80</v>
      </c>
      <c r="C73" s="8">
        <v>251.1</v>
      </c>
      <c r="D73" s="8">
        <v>249.9</v>
      </c>
      <c r="E73" s="8">
        <v>249.9</v>
      </c>
      <c r="F73" s="8">
        <v>249.9</v>
      </c>
      <c r="G73" s="8">
        <v>249.9</v>
      </c>
      <c r="H73" s="8">
        <v>249.9</v>
      </c>
      <c r="I73" s="8">
        <v>249.9</v>
      </c>
      <c r="J73" s="8">
        <v>249.9</v>
      </c>
      <c r="K73" s="8">
        <v>249.9</v>
      </c>
      <c r="L73" s="8">
        <v>249.9</v>
      </c>
      <c r="M73" s="8">
        <v>249.9</v>
      </c>
      <c r="N73" s="8">
        <v>249.9</v>
      </c>
      <c r="O73" s="8">
        <v>3000</v>
      </c>
    </row>
    <row r="74" spans="1:15" x14ac:dyDescent="0.25">
      <c r="A74" s="10">
        <v>246</v>
      </c>
      <c r="B74" s="3" t="s">
        <v>81</v>
      </c>
      <c r="C74" s="4">
        <f t="shared" ref="C74:O74" si="36">SUM(C75:C75)</f>
        <v>109328.94</v>
      </c>
      <c r="D74" s="4">
        <f t="shared" si="36"/>
        <v>108806.46</v>
      </c>
      <c r="E74" s="4">
        <f t="shared" si="36"/>
        <v>108806.46</v>
      </c>
      <c r="F74" s="4">
        <f t="shared" si="36"/>
        <v>108806.46</v>
      </c>
      <c r="G74" s="4">
        <f t="shared" si="36"/>
        <v>108806.46</v>
      </c>
      <c r="H74" s="4">
        <f t="shared" si="36"/>
        <v>108806.46</v>
      </c>
      <c r="I74" s="4">
        <f t="shared" si="36"/>
        <v>108806.46</v>
      </c>
      <c r="J74" s="4">
        <f t="shared" si="36"/>
        <v>108806.46</v>
      </c>
      <c r="K74" s="4">
        <f t="shared" si="36"/>
        <v>108806.46</v>
      </c>
      <c r="L74" s="4">
        <f t="shared" si="36"/>
        <v>108806.46</v>
      </c>
      <c r="M74" s="4">
        <f t="shared" si="36"/>
        <v>108806.46</v>
      </c>
      <c r="N74" s="4">
        <f t="shared" si="36"/>
        <v>108806.46</v>
      </c>
      <c r="O74" s="4">
        <f t="shared" si="36"/>
        <v>1306200</v>
      </c>
    </row>
    <row r="75" spans="1:15" x14ac:dyDescent="0.25">
      <c r="A75" s="12">
        <v>24601</v>
      </c>
      <c r="B75" s="7" t="s">
        <v>82</v>
      </c>
      <c r="C75" s="8">
        <v>109328.94</v>
      </c>
      <c r="D75" s="8">
        <v>108806.46</v>
      </c>
      <c r="E75" s="8">
        <v>108806.46</v>
      </c>
      <c r="F75" s="8">
        <v>108806.46</v>
      </c>
      <c r="G75" s="8">
        <v>108806.46</v>
      </c>
      <c r="H75" s="8">
        <v>108806.46</v>
      </c>
      <c r="I75" s="8">
        <v>108806.46</v>
      </c>
      <c r="J75" s="8">
        <v>108806.46</v>
      </c>
      <c r="K75" s="8">
        <v>108806.46</v>
      </c>
      <c r="L75" s="8">
        <v>108806.46</v>
      </c>
      <c r="M75" s="8">
        <v>108806.46</v>
      </c>
      <c r="N75" s="8">
        <v>108806.46</v>
      </c>
      <c r="O75" s="8">
        <v>1306200</v>
      </c>
    </row>
    <row r="76" spans="1:15" x14ac:dyDescent="0.25">
      <c r="A76" s="10">
        <v>247</v>
      </c>
      <c r="B76" s="3" t="s">
        <v>83</v>
      </c>
      <c r="C76" s="4">
        <f t="shared" ref="C76:O76" si="37">SUM(C77:C77)</f>
        <v>502.2</v>
      </c>
      <c r="D76" s="4">
        <f t="shared" si="37"/>
        <v>499.8</v>
      </c>
      <c r="E76" s="4">
        <f t="shared" si="37"/>
        <v>499.8</v>
      </c>
      <c r="F76" s="4">
        <f t="shared" si="37"/>
        <v>499.8</v>
      </c>
      <c r="G76" s="4">
        <f t="shared" si="37"/>
        <v>499.8</v>
      </c>
      <c r="H76" s="4">
        <f t="shared" si="37"/>
        <v>499.8</v>
      </c>
      <c r="I76" s="4">
        <f t="shared" si="37"/>
        <v>499.8</v>
      </c>
      <c r="J76" s="4">
        <f t="shared" si="37"/>
        <v>499.8</v>
      </c>
      <c r="K76" s="4">
        <f t="shared" si="37"/>
        <v>499.8</v>
      </c>
      <c r="L76" s="4">
        <f t="shared" si="37"/>
        <v>499.8</v>
      </c>
      <c r="M76" s="4">
        <f t="shared" si="37"/>
        <v>499.8</v>
      </c>
      <c r="N76" s="4">
        <f t="shared" si="37"/>
        <v>499.8</v>
      </c>
      <c r="O76" s="4">
        <f t="shared" si="37"/>
        <v>6000</v>
      </c>
    </row>
    <row r="77" spans="1:15" x14ac:dyDescent="0.25">
      <c r="A77" s="12">
        <v>24701</v>
      </c>
      <c r="B77" s="7" t="s">
        <v>84</v>
      </c>
      <c r="C77" s="8">
        <v>502.2</v>
      </c>
      <c r="D77" s="8">
        <v>499.8</v>
      </c>
      <c r="E77" s="8">
        <v>499.8</v>
      </c>
      <c r="F77" s="8">
        <v>499.8</v>
      </c>
      <c r="G77" s="8">
        <v>499.8</v>
      </c>
      <c r="H77" s="8">
        <v>499.8</v>
      </c>
      <c r="I77" s="8">
        <v>499.8</v>
      </c>
      <c r="J77" s="8">
        <v>499.8</v>
      </c>
      <c r="K77" s="8">
        <v>499.8</v>
      </c>
      <c r="L77" s="8">
        <v>499.8</v>
      </c>
      <c r="M77" s="8">
        <v>499.8</v>
      </c>
      <c r="N77" s="8">
        <v>499.8</v>
      </c>
      <c r="O77" s="8">
        <v>6000</v>
      </c>
    </row>
    <row r="78" spans="1:15" x14ac:dyDescent="0.25">
      <c r="A78" s="10">
        <v>248</v>
      </c>
      <c r="B78" s="3" t="s">
        <v>85</v>
      </c>
      <c r="C78" s="4">
        <f t="shared" ref="C78:O78" si="38">SUM(C79:C79)</f>
        <v>301.32</v>
      </c>
      <c r="D78" s="4">
        <f t="shared" si="38"/>
        <v>299.88</v>
      </c>
      <c r="E78" s="4">
        <f t="shared" si="38"/>
        <v>299.88</v>
      </c>
      <c r="F78" s="4">
        <f t="shared" si="38"/>
        <v>299.88</v>
      </c>
      <c r="G78" s="4">
        <f t="shared" si="38"/>
        <v>299.88</v>
      </c>
      <c r="H78" s="4">
        <f t="shared" si="38"/>
        <v>299.88</v>
      </c>
      <c r="I78" s="4">
        <f t="shared" si="38"/>
        <v>299.88</v>
      </c>
      <c r="J78" s="4">
        <f t="shared" si="38"/>
        <v>299.88</v>
      </c>
      <c r="K78" s="4">
        <f t="shared" si="38"/>
        <v>299.88</v>
      </c>
      <c r="L78" s="4">
        <f t="shared" si="38"/>
        <v>299.88</v>
      </c>
      <c r="M78" s="4">
        <f t="shared" si="38"/>
        <v>299.88</v>
      </c>
      <c r="N78" s="4">
        <f t="shared" si="38"/>
        <v>299.88</v>
      </c>
      <c r="O78" s="4">
        <f t="shared" si="38"/>
        <v>3600</v>
      </c>
    </row>
    <row r="79" spans="1:15" x14ac:dyDescent="0.25">
      <c r="A79" s="12">
        <v>24801</v>
      </c>
      <c r="B79" s="7" t="s">
        <v>85</v>
      </c>
      <c r="C79" s="8">
        <v>301.32</v>
      </c>
      <c r="D79" s="8">
        <v>299.88</v>
      </c>
      <c r="E79" s="8">
        <v>299.88</v>
      </c>
      <c r="F79" s="8">
        <v>299.88</v>
      </c>
      <c r="G79" s="8">
        <v>299.88</v>
      </c>
      <c r="H79" s="8">
        <v>299.88</v>
      </c>
      <c r="I79" s="8">
        <v>299.88</v>
      </c>
      <c r="J79" s="8">
        <v>299.88</v>
      </c>
      <c r="K79" s="8">
        <v>299.88</v>
      </c>
      <c r="L79" s="8">
        <v>299.88</v>
      </c>
      <c r="M79" s="8">
        <v>299.88</v>
      </c>
      <c r="N79" s="8">
        <v>299.88</v>
      </c>
      <c r="O79" s="8">
        <v>3600</v>
      </c>
    </row>
    <row r="80" spans="1:15" ht="25.5" x14ac:dyDescent="0.25">
      <c r="A80" s="10">
        <v>249</v>
      </c>
      <c r="B80" s="3" t="s">
        <v>86</v>
      </c>
      <c r="C80" s="4">
        <f t="shared" ref="C80:O80" si="39">SUM(C81:C82)</f>
        <v>57167.1</v>
      </c>
      <c r="D80" s="4">
        <f t="shared" si="39"/>
        <v>56893.9</v>
      </c>
      <c r="E80" s="4">
        <f t="shared" si="39"/>
        <v>56893.9</v>
      </c>
      <c r="F80" s="4">
        <f t="shared" si="39"/>
        <v>56893.9</v>
      </c>
      <c r="G80" s="4">
        <f t="shared" si="39"/>
        <v>56893.9</v>
      </c>
      <c r="H80" s="4">
        <f t="shared" si="39"/>
        <v>56893.9</v>
      </c>
      <c r="I80" s="4">
        <f t="shared" si="39"/>
        <v>56893.9</v>
      </c>
      <c r="J80" s="4">
        <f t="shared" si="39"/>
        <v>56893.9</v>
      </c>
      <c r="K80" s="4">
        <f t="shared" si="39"/>
        <v>56893.9</v>
      </c>
      <c r="L80" s="4">
        <f t="shared" si="39"/>
        <v>56893.9</v>
      </c>
      <c r="M80" s="4">
        <f t="shared" si="39"/>
        <v>56893.9</v>
      </c>
      <c r="N80" s="4">
        <f t="shared" si="39"/>
        <v>56893.9</v>
      </c>
      <c r="O80" s="4">
        <f t="shared" si="39"/>
        <v>683000</v>
      </c>
    </row>
    <row r="81" spans="1:15" x14ac:dyDescent="0.25">
      <c r="A81" s="12">
        <v>24901</v>
      </c>
      <c r="B81" s="7" t="s">
        <v>87</v>
      </c>
      <c r="C81" s="8">
        <v>56330.1</v>
      </c>
      <c r="D81" s="8">
        <v>56060.9</v>
      </c>
      <c r="E81" s="8">
        <v>56060.9</v>
      </c>
      <c r="F81" s="8">
        <v>56060.9</v>
      </c>
      <c r="G81" s="8">
        <v>56060.9</v>
      </c>
      <c r="H81" s="8">
        <v>56060.9</v>
      </c>
      <c r="I81" s="8">
        <v>56060.9</v>
      </c>
      <c r="J81" s="8">
        <v>56060.9</v>
      </c>
      <c r="K81" s="8">
        <v>56060.9</v>
      </c>
      <c r="L81" s="8">
        <v>56060.9</v>
      </c>
      <c r="M81" s="8">
        <v>56060.9</v>
      </c>
      <c r="N81" s="8">
        <v>56060.9</v>
      </c>
      <c r="O81" s="8">
        <v>673000</v>
      </c>
    </row>
    <row r="82" spans="1:15" x14ac:dyDescent="0.25">
      <c r="A82" s="12">
        <v>24902</v>
      </c>
      <c r="B82" s="7" t="s">
        <v>88</v>
      </c>
      <c r="C82" s="8">
        <v>837</v>
      </c>
      <c r="D82" s="8">
        <v>833</v>
      </c>
      <c r="E82" s="8">
        <v>833</v>
      </c>
      <c r="F82" s="8">
        <v>833</v>
      </c>
      <c r="G82" s="8">
        <v>833</v>
      </c>
      <c r="H82" s="8">
        <v>833</v>
      </c>
      <c r="I82" s="8">
        <v>833</v>
      </c>
      <c r="J82" s="8">
        <v>833</v>
      </c>
      <c r="K82" s="8">
        <v>833</v>
      </c>
      <c r="L82" s="8">
        <v>833</v>
      </c>
      <c r="M82" s="8">
        <v>833</v>
      </c>
      <c r="N82" s="8">
        <v>833</v>
      </c>
      <c r="O82" s="8">
        <v>10000</v>
      </c>
    </row>
    <row r="83" spans="1:15" ht="25.5" x14ac:dyDescent="0.25">
      <c r="A83" s="11">
        <v>2500</v>
      </c>
      <c r="B83" s="5" t="s">
        <v>89</v>
      </c>
      <c r="C83" s="6">
        <f t="shared" ref="C83:O83" si="40">+C84</f>
        <v>14697.72</v>
      </c>
      <c r="D83" s="6">
        <f t="shared" si="40"/>
        <v>14627.48</v>
      </c>
      <c r="E83" s="6">
        <f t="shared" si="40"/>
        <v>14627.48</v>
      </c>
      <c r="F83" s="6">
        <f t="shared" si="40"/>
        <v>14627.48</v>
      </c>
      <c r="G83" s="6">
        <f t="shared" si="40"/>
        <v>14627.48</v>
      </c>
      <c r="H83" s="6">
        <f t="shared" si="40"/>
        <v>14627.48</v>
      </c>
      <c r="I83" s="6">
        <f t="shared" si="40"/>
        <v>14627.48</v>
      </c>
      <c r="J83" s="6">
        <f t="shared" si="40"/>
        <v>14627.48</v>
      </c>
      <c r="K83" s="6">
        <f t="shared" si="40"/>
        <v>14627.48</v>
      </c>
      <c r="L83" s="6">
        <f t="shared" si="40"/>
        <v>14627.48</v>
      </c>
      <c r="M83" s="6">
        <f t="shared" si="40"/>
        <v>14627.48</v>
      </c>
      <c r="N83" s="6">
        <f t="shared" si="40"/>
        <v>14627.48</v>
      </c>
      <c r="O83" s="6">
        <f t="shared" si="40"/>
        <v>175600</v>
      </c>
    </row>
    <row r="84" spans="1:15" x14ac:dyDescent="0.25">
      <c r="A84" s="10">
        <v>253</v>
      </c>
      <c r="B84" s="3" t="s">
        <v>90</v>
      </c>
      <c r="C84" s="4">
        <f t="shared" ref="C84:O84" si="41">SUM(C85:C85)</f>
        <v>14697.72</v>
      </c>
      <c r="D84" s="4">
        <f t="shared" si="41"/>
        <v>14627.48</v>
      </c>
      <c r="E84" s="4">
        <f t="shared" si="41"/>
        <v>14627.48</v>
      </c>
      <c r="F84" s="4">
        <f t="shared" si="41"/>
        <v>14627.48</v>
      </c>
      <c r="G84" s="4">
        <f t="shared" si="41"/>
        <v>14627.48</v>
      </c>
      <c r="H84" s="4">
        <f t="shared" si="41"/>
        <v>14627.48</v>
      </c>
      <c r="I84" s="4">
        <f t="shared" si="41"/>
        <v>14627.48</v>
      </c>
      <c r="J84" s="4">
        <f t="shared" si="41"/>
        <v>14627.48</v>
      </c>
      <c r="K84" s="4">
        <f t="shared" si="41"/>
        <v>14627.48</v>
      </c>
      <c r="L84" s="4">
        <f t="shared" si="41"/>
        <v>14627.48</v>
      </c>
      <c r="M84" s="4">
        <f t="shared" si="41"/>
        <v>14627.48</v>
      </c>
      <c r="N84" s="4">
        <f t="shared" si="41"/>
        <v>14627.48</v>
      </c>
      <c r="O84" s="4">
        <f t="shared" si="41"/>
        <v>175600</v>
      </c>
    </row>
    <row r="85" spans="1:15" x14ac:dyDescent="0.25">
      <c r="A85" s="12">
        <v>25301</v>
      </c>
      <c r="B85" s="7" t="s">
        <v>91</v>
      </c>
      <c r="C85" s="8">
        <v>14697.72</v>
      </c>
      <c r="D85" s="8">
        <v>14627.48</v>
      </c>
      <c r="E85" s="8">
        <v>14627.48</v>
      </c>
      <c r="F85" s="8">
        <v>14627.48</v>
      </c>
      <c r="G85" s="8">
        <v>14627.48</v>
      </c>
      <c r="H85" s="8">
        <v>14627.48</v>
      </c>
      <c r="I85" s="8">
        <v>14627.48</v>
      </c>
      <c r="J85" s="8">
        <v>14627.48</v>
      </c>
      <c r="K85" s="8">
        <v>14627.48</v>
      </c>
      <c r="L85" s="8">
        <v>14627.48</v>
      </c>
      <c r="M85" s="8">
        <v>14627.48</v>
      </c>
      <c r="N85" s="8">
        <v>14627.48</v>
      </c>
      <c r="O85" s="8">
        <v>175600</v>
      </c>
    </row>
    <row r="86" spans="1:15" x14ac:dyDescent="0.25">
      <c r="A86" s="11">
        <v>2600</v>
      </c>
      <c r="B86" s="5" t="s">
        <v>92</v>
      </c>
      <c r="C86" s="6">
        <f t="shared" ref="C86:O86" si="42">+C87</f>
        <v>1325118.31</v>
      </c>
      <c r="D86" s="6">
        <f t="shared" si="42"/>
        <v>1318785.6100000001</v>
      </c>
      <c r="E86" s="6">
        <f t="shared" si="42"/>
        <v>1318785.6100000001</v>
      </c>
      <c r="F86" s="6">
        <f t="shared" si="42"/>
        <v>1318785.6100000001</v>
      </c>
      <c r="G86" s="6">
        <f t="shared" si="42"/>
        <v>1318785.6100000001</v>
      </c>
      <c r="H86" s="6">
        <f t="shared" si="42"/>
        <v>1318785.6100000001</v>
      </c>
      <c r="I86" s="6">
        <f t="shared" si="42"/>
        <v>1318785.6100000001</v>
      </c>
      <c r="J86" s="6">
        <f t="shared" si="42"/>
        <v>1318785.6100000001</v>
      </c>
      <c r="K86" s="6">
        <f t="shared" si="42"/>
        <v>1318785.6100000001</v>
      </c>
      <c r="L86" s="6">
        <f t="shared" si="42"/>
        <v>1318785.6100000001</v>
      </c>
      <c r="M86" s="6">
        <f t="shared" si="42"/>
        <v>1318785.6100000001</v>
      </c>
      <c r="N86" s="6">
        <f t="shared" si="42"/>
        <v>1318785.6100000001</v>
      </c>
      <c r="O86" s="6">
        <f t="shared" si="42"/>
        <v>15831760.02</v>
      </c>
    </row>
    <row r="87" spans="1:15" x14ac:dyDescent="0.25">
      <c r="A87" s="10">
        <v>261</v>
      </c>
      <c r="B87" s="3" t="s">
        <v>93</v>
      </c>
      <c r="C87" s="4">
        <f t="shared" ref="C87:O87" si="43">SUM(C88:C89)</f>
        <v>1325118.31</v>
      </c>
      <c r="D87" s="4">
        <f t="shared" si="43"/>
        <v>1318785.6100000001</v>
      </c>
      <c r="E87" s="4">
        <f t="shared" si="43"/>
        <v>1318785.6100000001</v>
      </c>
      <c r="F87" s="4">
        <f t="shared" si="43"/>
        <v>1318785.6100000001</v>
      </c>
      <c r="G87" s="4">
        <f t="shared" si="43"/>
        <v>1318785.6100000001</v>
      </c>
      <c r="H87" s="4">
        <f t="shared" si="43"/>
        <v>1318785.6100000001</v>
      </c>
      <c r="I87" s="4">
        <f t="shared" si="43"/>
        <v>1318785.6100000001</v>
      </c>
      <c r="J87" s="4">
        <f t="shared" si="43"/>
        <v>1318785.6100000001</v>
      </c>
      <c r="K87" s="4">
        <f t="shared" si="43"/>
        <v>1318785.6100000001</v>
      </c>
      <c r="L87" s="4">
        <f t="shared" si="43"/>
        <v>1318785.6100000001</v>
      </c>
      <c r="M87" s="4">
        <f t="shared" si="43"/>
        <v>1318785.6100000001</v>
      </c>
      <c r="N87" s="4">
        <f t="shared" si="43"/>
        <v>1318785.6100000001</v>
      </c>
      <c r="O87" s="4">
        <f t="shared" si="43"/>
        <v>15831760.02</v>
      </c>
    </row>
    <row r="88" spans="1:15" x14ac:dyDescent="0.25">
      <c r="A88" s="12">
        <v>26101</v>
      </c>
      <c r="B88" s="7" t="s">
        <v>94</v>
      </c>
      <c r="C88" s="8">
        <v>1257338.05</v>
      </c>
      <c r="D88" s="8">
        <v>1251329.27</v>
      </c>
      <c r="E88" s="8">
        <v>1251329.27</v>
      </c>
      <c r="F88" s="8">
        <v>1251329.27</v>
      </c>
      <c r="G88" s="8">
        <v>1251329.27</v>
      </c>
      <c r="H88" s="8">
        <v>1251329.27</v>
      </c>
      <c r="I88" s="8">
        <v>1251329.27</v>
      </c>
      <c r="J88" s="8">
        <v>1251329.27</v>
      </c>
      <c r="K88" s="8">
        <v>1251329.27</v>
      </c>
      <c r="L88" s="8">
        <v>1251329.27</v>
      </c>
      <c r="M88" s="8">
        <v>1251329.27</v>
      </c>
      <c r="N88" s="8">
        <v>1251329.27</v>
      </c>
      <c r="O88" s="8">
        <v>15021960.02</v>
      </c>
    </row>
    <row r="89" spans="1:15" x14ac:dyDescent="0.25">
      <c r="A89" s="12">
        <v>26102</v>
      </c>
      <c r="B89" s="7" t="s">
        <v>95</v>
      </c>
      <c r="C89" s="8">
        <v>67780.259999999995</v>
      </c>
      <c r="D89" s="8">
        <v>67456.34</v>
      </c>
      <c r="E89" s="8">
        <v>67456.34</v>
      </c>
      <c r="F89" s="8">
        <v>67456.34</v>
      </c>
      <c r="G89" s="8">
        <v>67456.34</v>
      </c>
      <c r="H89" s="8">
        <v>67456.34</v>
      </c>
      <c r="I89" s="8">
        <v>67456.34</v>
      </c>
      <c r="J89" s="8">
        <v>67456.34</v>
      </c>
      <c r="K89" s="8">
        <v>67456.34</v>
      </c>
      <c r="L89" s="8">
        <v>67456.34</v>
      </c>
      <c r="M89" s="8">
        <v>67456.34</v>
      </c>
      <c r="N89" s="8">
        <v>67456.34</v>
      </c>
      <c r="O89" s="8">
        <v>809800</v>
      </c>
    </row>
    <row r="90" spans="1:15" ht="25.5" x14ac:dyDescent="0.25">
      <c r="A90" s="11">
        <v>2700</v>
      </c>
      <c r="B90" s="5" t="s">
        <v>96</v>
      </c>
      <c r="C90" s="6">
        <f t="shared" ref="C90:O90" si="44">+C91+C93+C95</f>
        <v>385367.1</v>
      </c>
      <c r="D90" s="6">
        <f t="shared" si="44"/>
        <v>383525.53</v>
      </c>
      <c r="E90" s="6">
        <f t="shared" si="44"/>
        <v>383525.53</v>
      </c>
      <c r="F90" s="6">
        <f t="shared" si="44"/>
        <v>383525.53</v>
      </c>
      <c r="G90" s="6">
        <f t="shared" si="44"/>
        <v>383525.53</v>
      </c>
      <c r="H90" s="6">
        <f t="shared" si="44"/>
        <v>383525.53</v>
      </c>
      <c r="I90" s="6">
        <f t="shared" si="44"/>
        <v>383525.53</v>
      </c>
      <c r="J90" s="6">
        <f t="shared" si="44"/>
        <v>383525.53</v>
      </c>
      <c r="K90" s="6">
        <f t="shared" si="44"/>
        <v>383525.53</v>
      </c>
      <c r="L90" s="6">
        <f t="shared" si="44"/>
        <v>383525.53</v>
      </c>
      <c r="M90" s="6">
        <f t="shared" si="44"/>
        <v>383525.53</v>
      </c>
      <c r="N90" s="6">
        <f t="shared" si="44"/>
        <v>383525.53</v>
      </c>
      <c r="O90" s="6">
        <f t="shared" si="44"/>
        <v>4604147.93</v>
      </c>
    </row>
    <row r="91" spans="1:15" x14ac:dyDescent="0.25">
      <c r="A91" s="10">
        <v>271</v>
      </c>
      <c r="B91" s="3" t="s">
        <v>97</v>
      </c>
      <c r="C91" s="4">
        <f t="shared" ref="C91:O91" si="45">SUM(C92:C92)</f>
        <v>373699.32</v>
      </c>
      <c r="D91" s="4">
        <f t="shared" si="45"/>
        <v>371913.51</v>
      </c>
      <c r="E91" s="4">
        <f t="shared" si="45"/>
        <v>371913.51</v>
      </c>
      <c r="F91" s="4">
        <f t="shared" si="45"/>
        <v>371913.51</v>
      </c>
      <c r="G91" s="4">
        <f t="shared" si="45"/>
        <v>371913.51</v>
      </c>
      <c r="H91" s="4">
        <f t="shared" si="45"/>
        <v>371913.51</v>
      </c>
      <c r="I91" s="4">
        <f t="shared" si="45"/>
        <v>371913.51</v>
      </c>
      <c r="J91" s="4">
        <f t="shared" si="45"/>
        <v>371913.51</v>
      </c>
      <c r="K91" s="4">
        <f t="shared" si="45"/>
        <v>371913.51</v>
      </c>
      <c r="L91" s="4">
        <f t="shared" si="45"/>
        <v>371913.51</v>
      </c>
      <c r="M91" s="4">
        <f t="shared" si="45"/>
        <v>371913.51</v>
      </c>
      <c r="N91" s="4">
        <f t="shared" si="45"/>
        <v>371913.51</v>
      </c>
      <c r="O91" s="4">
        <f t="shared" si="45"/>
        <v>4464747.93</v>
      </c>
    </row>
    <row r="92" spans="1:15" x14ac:dyDescent="0.25">
      <c r="A92" s="12">
        <v>27101</v>
      </c>
      <c r="B92" s="7" t="s">
        <v>97</v>
      </c>
      <c r="C92" s="8">
        <v>373699.32</v>
      </c>
      <c r="D92" s="8">
        <v>371913.51</v>
      </c>
      <c r="E92" s="8">
        <v>371913.51</v>
      </c>
      <c r="F92" s="8">
        <v>371913.51</v>
      </c>
      <c r="G92" s="8">
        <v>371913.51</v>
      </c>
      <c r="H92" s="8">
        <v>371913.51</v>
      </c>
      <c r="I92" s="8">
        <v>371913.51</v>
      </c>
      <c r="J92" s="8">
        <v>371913.51</v>
      </c>
      <c r="K92" s="8">
        <v>371913.51</v>
      </c>
      <c r="L92" s="8">
        <v>371913.51</v>
      </c>
      <c r="M92" s="8">
        <v>371913.51</v>
      </c>
      <c r="N92" s="8">
        <v>371913.51</v>
      </c>
      <c r="O92" s="8">
        <v>4464747.93</v>
      </c>
    </row>
    <row r="93" spans="1:15" x14ac:dyDescent="0.25">
      <c r="A93" s="10">
        <v>272</v>
      </c>
      <c r="B93" s="3" t="s">
        <v>98</v>
      </c>
      <c r="C93" s="4">
        <f t="shared" ref="C93:O93" si="46">SUM(C94:C94)</f>
        <v>9658.98</v>
      </c>
      <c r="D93" s="4">
        <f t="shared" si="46"/>
        <v>9612.82</v>
      </c>
      <c r="E93" s="4">
        <f t="shared" si="46"/>
        <v>9612.82</v>
      </c>
      <c r="F93" s="4">
        <f t="shared" si="46"/>
        <v>9612.82</v>
      </c>
      <c r="G93" s="4">
        <f t="shared" si="46"/>
        <v>9612.82</v>
      </c>
      <c r="H93" s="4">
        <f t="shared" si="46"/>
        <v>9612.82</v>
      </c>
      <c r="I93" s="4">
        <f t="shared" si="46"/>
        <v>9612.82</v>
      </c>
      <c r="J93" s="4">
        <f t="shared" si="46"/>
        <v>9612.82</v>
      </c>
      <c r="K93" s="4">
        <f t="shared" si="46"/>
        <v>9612.82</v>
      </c>
      <c r="L93" s="4">
        <f t="shared" si="46"/>
        <v>9612.82</v>
      </c>
      <c r="M93" s="4">
        <f t="shared" si="46"/>
        <v>9612.82</v>
      </c>
      <c r="N93" s="4">
        <f t="shared" si="46"/>
        <v>9612.82</v>
      </c>
      <c r="O93" s="4">
        <f t="shared" si="46"/>
        <v>115400</v>
      </c>
    </row>
    <row r="94" spans="1:15" x14ac:dyDescent="0.25">
      <c r="A94" s="12">
        <v>27201</v>
      </c>
      <c r="B94" s="7" t="s">
        <v>99</v>
      </c>
      <c r="C94" s="8">
        <v>9658.98</v>
      </c>
      <c r="D94" s="8">
        <v>9612.82</v>
      </c>
      <c r="E94" s="8">
        <v>9612.82</v>
      </c>
      <c r="F94" s="8">
        <v>9612.82</v>
      </c>
      <c r="G94" s="8">
        <v>9612.82</v>
      </c>
      <c r="H94" s="8">
        <v>9612.82</v>
      </c>
      <c r="I94" s="8">
        <v>9612.82</v>
      </c>
      <c r="J94" s="8">
        <v>9612.82</v>
      </c>
      <c r="K94" s="8">
        <v>9612.82</v>
      </c>
      <c r="L94" s="8">
        <v>9612.82</v>
      </c>
      <c r="M94" s="8">
        <v>9612.82</v>
      </c>
      <c r="N94" s="8">
        <v>9612.82</v>
      </c>
      <c r="O94" s="8">
        <v>115400</v>
      </c>
    </row>
    <row r="95" spans="1:15" x14ac:dyDescent="0.25">
      <c r="A95" s="10">
        <v>273</v>
      </c>
      <c r="B95" s="3" t="s">
        <v>100</v>
      </c>
      <c r="C95" s="4">
        <f t="shared" ref="C95:O95" si="47">SUM(C96:C96)</f>
        <v>2008.8</v>
      </c>
      <c r="D95" s="4">
        <f t="shared" si="47"/>
        <v>1999.2</v>
      </c>
      <c r="E95" s="4">
        <f t="shared" si="47"/>
        <v>1999.2</v>
      </c>
      <c r="F95" s="4">
        <f t="shared" si="47"/>
        <v>1999.2</v>
      </c>
      <c r="G95" s="4">
        <f t="shared" si="47"/>
        <v>1999.2</v>
      </c>
      <c r="H95" s="4">
        <f t="shared" si="47"/>
        <v>1999.2</v>
      </c>
      <c r="I95" s="4">
        <f t="shared" si="47"/>
        <v>1999.2</v>
      </c>
      <c r="J95" s="4">
        <f t="shared" si="47"/>
        <v>1999.2</v>
      </c>
      <c r="K95" s="4">
        <f t="shared" si="47"/>
        <v>1999.2</v>
      </c>
      <c r="L95" s="4">
        <f t="shared" si="47"/>
        <v>1999.2</v>
      </c>
      <c r="M95" s="4">
        <f t="shared" si="47"/>
        <v>1999.2</v>
      </c>
      <c r="N95" s="4">
        <f t="shared" si="47"/>
        <v>1999.2</v>
      </c>
      <c r="O95" s="4">
        <f t="shared" si="47"/>
        <v>24000</v>
      </c>
    </row>
    <row r="96" spans="1:15" x14ac:dyDescent="0.25">
      <c r="A96" s="12">
        <v>27301</v>
      </c>
      <c r="B96" s="7" t="s">
        <v>100</v>
      </c>
      <c r="C96" s="8">
        <v>2008.8</v>
      </c>
      <c r="D96" s="8">
        <v>1999.2</v>
      </c>
      <c r="E96" s="8">
        <v>1999.2</v>
      </c>
      <c r="F96" s="8">
        <v>1999.2</v>
      </c>
      <c r="G96" s="8">
        <v>1999.2</v>
      </c>
      <c r="H96" s="8">
        <v>1999.2</v>
      </c>
      <c r="I96" s="8">
        <v>1999.2</v>
      </c>
      <c r="J96" s="8">
        <v>1999.2</v>
      </c>
      <c r="K96" s="8">
        <v>1999.2</v>
      </c>
      <c r="L96" s="8">
        <v>1999.2</v>
      </c>
      <c r="M96" s="8">
        <v>1999.2</v>
      </c>
      <c r="N96" s="8">
        <v>1999.2</v>
      </c>
      <c r="O96" s="8">
        <v>24000</v>
      </c>
    </row>
    <row r="97" spans="1:15" x14ac:dyDescent="0.25">
      <c r="A97" s="11">
        <v>2800</v>
      </c>
      <c r="B97" s="5" t="s">
        <v>101</v>
      </c>
      <c r="C97" s="6">
        <f t="shared" ref="C97:O97" si="48">+C98+C100</f>
        <v>2008.8</v>
      </c>
      <c r="D97" s="6">
        <f t="shared" si="48"/>
        <v>1999.2</v>
      </c>
      <c r="E97" s="6">
        <f t="shared" si="48"/>
        <v>1999.2</v>
      </c>
      <c r="F97" s="6">
        <f t="shared" si="48"/>
        <v>1999.2</v>
      </c>
      <c r="G97" s="6">
        <f t="shared" si="48"/>
        <v>1999.2</v>
      </c>
      <c r="H97" s="6">
        <f t="shared" si="48"/>
        <v>1999.2</v>
      </c>
      <c r="I97" s="6">
        <f t="shared" si="48"/>
        <v>1999.2</v>
      </c>
      <c r="J97" s="6">
        <f t="shared" si="48"/>
        <v>1999.2</v>
      </c>
      <c r="K97" s="6">
        <f t="shared" si="48"/>
        <v>1999.2</v>
      </c>
      <c r="L97" s="6">
        <f t="shared" si="48"/>
        <v>1999.2</v>
      </c>
      <c r="M97" s="6">
        <f t="shared" si="48"/>
        <v>1999.2</v>
      </c>
      <c r="N97" s="6">
        <f t="shared" si="48"/>
        <v>1999.2</v>
      </c>
      <c r="O97" s="6">
        <f t="shared" si="48"/>
        <v>24000</v>
      </c>
    </row>
    <row r="98" spans="1:15" x14ac:dyDescent="0.25">
      <c r="A98" s="10">
        <v>282</v>
      </c>
      <c r="B98" s="3" t="s">
        <v>102</v>
      </c>
      <c r="C98" s="4">
        <f t="shared" ref="C98:O98" si="49">SUM(C99:C99)</f>
        <v>1004.4</v>
      </c>
      <c r="D98" s="4">
        <f t="shared" si="49"/>
        <v>999.6</v>
      </c>
      <c r="E98" s="4">
        <f t="shared" si="49"/>
        <v>999.6</v>
      </c>
      <c r="F98" s="4">
        <f t="shared" si="49"/>
        <v>999.6</v>
      </c>
      <c r="G98" s="4">
        <f t="shared" si="49"/>
        <v>999.6</v>
      </c>
      <c r="H98" s="4">
        <f t="shared" si="49"/>
        <v>999.6</v>
      </c>
      <c r="I98" s="4">
        <f t="shared" si="49"/>
        <v>999.6</v>
      </c>
      <c r="J98" s="4">
        <f t="shared" si="49"/>
        <v>999.6</v>
      </c>
      <c r="K98" s="4">
        <f t="shared" si="49"/>
        <v>999.6</v>
      </c>
      <c r="L98" s="4">
        <f t="shared" si="49"/>
        <v>999.6</v>
      </c>
      <c r="M98" s="4">
        <f t="shared" si="49"/>
        <v>999.6</v>
      </c>
      <c r="N98" s="4">
        <f t="shared" si="49"/>
        <v>999.6</v>
      </c>
      <c r="O98" s="4">
        <f t="shared" si="49"/>
        <v>12000</v>
      </c>
    </row>
    <row r="99" spans="1:15" x14ac:dyDescent="0.25">
      <c r="A99" s="12">
        <v>28201</v>
      </c>
      <c r="B99" s="7" t="s">
        <v>103</v>
      </c>
      <c r="C99" s="8">
        <v>1004.4</v>
      </c>
      <c r="D99" s="8">
        <v>999.6</v>
      </c>
      <c r="E99" s="8">
        <v>999.6</v>
      </c>
      <c r="F99" s="8">
        <v>999.6</v>
      </c>
      <c r="G99" s="8">
        <v>999.6</v>
      </c>
      <c r="H99" s="8">
        <v>999.6</v>
      </c>
      <c r="I99" s="8">
        <v>999.6</v>
      </c>
      <c r="J99" s="8">
        <v>999.6</v>
      </c>
      <c r="K99" s="8">
        <v>999.6</v>
      </c>
      <c r="L99" s="8">
        <v>999.6</v>
      </c>
      <c r="M99" s="8">
        <v>999.6</v>
      </c>
      <c r="N99" s="8">
        <v>999.6</v>
      </c>
      <c r="O99" s="8">
        <v>12000</v>
      </c>
    </row>
    <row r="100" spans="1:15" ht="25.5" x14ac:dyDescent="0.25">
      <c r="A100" s="10">
        <v>283</v>
      </c>
      <c r="B100" s="3" t="s">
        <v>104</v>
      </c>
      <c r="C100" s="4">
        <f t="shared" ref="C100:O100" si="50">SUM(C101:C101)</f>
        <v>1004.4</v>
      </c>
      <c r="D100" s="4">
        <f t="shared" si="50"/>
        <v>999.6</v>
      </c>
      <c r="E100" s="4">
        <f t="shared" si="50"/>
        <v>999.6</v>
      </c>
      <c r="F100" s="4">
        <f t="shared" si="50"/>
        <v>999.6</v>
      </c>
      <c r="G100" s="4">
        <f t="shared" si="50"/>
        <v>999.6</v>
      </c>
      <c r="H100" s="4">
        <f t="shared" si="50"/>
        <v>999.6</v>
      </c>
      <c r="I100" s="4">
        <f t="shared" si="50"/>
        <v>999.6</v>
      </c>
      <c r="J100" s="4">
        <f t="shared" si="50"/>
        <v>999.6</v>
      </c>
      <c r="K100" s="4">
        <f t="shared" si="50"/>
        <v>999.6</v>
      </c>
      <c r="L100" s="4">
        <f t="shared" si="50"/>
        <v>999.6</v>
      </c>
      <c r="M100" s="4">
        <f t="shared" si="50"/>
        <v>999.6</v>
      </c>
      <c r="N100" s="4">
        <f t="shared" si="50"/>
        <v>999.6</v>
      </c>
      <c r="O100" s="4">
        <f t="shared" si="50"/>
        <v>12000</v>
      </c>
    </row>
    <row r="101" spans="1:15" x14ac:dyDescent="0.25">
      <c r="A101" s="12">
        <v>28301</v>
      </c>
      <c r="B101" s="7" t="s">
        <v>105</v>
      </c>
      <c r="C101" s="8">
        <v>1004.4</v>
      </c>
      <c r="D101" s="8">
        <v>999.6</v>
      </c>
      <c r="E101" s="8">
        <v>999.6</v>
      </c>
      <c r="F101" s="8">
        <v>999.6</v>
      </c>
      <c r="G101" s="8">
        <v>999.6</v>
      </c>
      <c r="H101" s="8">
        <v>999.6</v>
      </c>
      <c r="I101" s="8">
        <v>999.6</v>
      </c>
      <c r="J101" s="8">
        <v>999.6</v>
      </c>
      <c r="K101" s="8">
        <v>999.6</v>
      </c>
      <c r="L101" s="8">
        <v>999.6</v>
      </c>
      <c r="M101" s="8">
        <v>999.6</v>
      </c>
      <c r="N101" s="8">
        <v>999.6</v>
      </c>
      <c r="O101" s="8">
        <v>12000</v>
      </c>
    </row>
    <row r="102" spans="1:15" ht="25.5" x14ac:dyDescent="0.25">
      <c r="A102" s="11">
        <v>2900</v>
      </c>
      <c r="B102" s="5" t="s">
        <v>106</v>
      </c>
      <c r="C102" s="6">
        <f t="shared" ref="C102:O102" si="51">+C103+C105+C107+C109+C111+C113</f>
        <v>187161.57</v>
      </c>
      <c r="D102" s="6">
        <f t="shared" si="51"/>
        <v>186267.13</v>
      </c>
      <c r="E102" s="6">
        <f t="shared" si="51"/>
        <v>186267.13</v>
      </c>
      <c r="F102" s="6">
        <f t="shared" si="51"/>
        <v>186267.13</v>
      </c>
      <c r="G102" s="6">
        <f t="shared" si="51"/>
        <v>186267.13</v>
      </c>
      <c r="H102" s="6">
        <f t="shared" si="51"/>
        <v>186267.13</v>
      </c>
      <c r="I102" s="6">
        <f t="shared" si="51"/>
        <v>186267.13</v>
      </c>
      <c r="J102" s="6">
        <f t="shared" si="51"/>
        <v>186267.13</v>
      </c>
      <c r="K102" s="6">
        <f t="shared" si="51"/>
        <v>186267.13</v>
      </c>
      <c r="L102" s="6">
        <f t="shared" si="51"/>
        <v>186267.13</v>
      </c>
      <c r="M102" s="6">
        <f t="shared" si="51"/>
        <v>186267.13</v>
      </c>
      <c r="N102" s="6">
        <f t="shared" si="51"/>
        <v>186267.13</v>
      </c>
      <c r="O102" s="6">
        <f t="shared" si="51"/>
        <v>2236100</v>
      </c>
    </row>
    <row r="103" spans="1:15" x14ac:dyDescent="0.25">
      <c r="A103" s="10">
        <v>291</v>
      </c>
      <c r="B103" s="3" t="s">
        <v>107</v>
      </c>
      <c r="C103" s="4">
        <f t="shared" ref="C103:O103" si="52">SUM(C104:C104)</f>
        <v>21192.84</v>
      </c>
      <c r="D103" s="4">
        <f t="shared" si="52"/>
        <v>21091.56</v>
      </c>
      <c r="E103" s="4">
        <f t="shared" si="52"/>
        <v>21091.56</v>
      </c>
      <c r="F103" s="4">
        <f t="shared" si="52"/>
        <v>21091.56</v>
      </c>
      <c r="G103" s="4">
        <f t="shared" si="52"/>
        <v>21091.56</v>
      </c>
      <c r="H103" s="4">
        <f t="shared" si="52"/>
        <v>21091.56</v>
      </c>
      <c r="I103" s="4">
        <f t="shared" si="52"/>
        <v>21091.56</v>
      </c>
      <c r="J103" s="4">
        <f t="shared" si="52"/>
        <v>21091.56</v>
      </c>
      <c r="K103" s="4">
        <f t="shared" si="52"/>
        <v>21091.56</v>
      </c>
      <c r="L103" s="4">
        <f t="shared" si="52"/>
        <v>21091.56</v>
      </c>
      <c r="M103" s="4">
        <f t="shared" si="52"/>
        <v>21091.56</v>
      </c>
      <c r="N103" s="4">
        <f t="shared" si="52"/>
        <v>21091.56</v>
      </c>
      <c r="O103" s="4">
        <f t="shared" si="52"/>
        <v>253200</v>
      </c>
    </row>
    <row r="104" spans="1:15" x14ac:dyDescent="0.25">
      <c r="A104" s="12">
        <v>29101</v>
      </c>
      <c r="B104" s="7" t="s">
        <v>107</v>
      </c>
      <c r="C104" s="8">
        <v>21192.84</v>
      </c>
      <c r="D104" s="8">
        <v>21091.56</v>
      </c>
      <c r="E104" s="8">
        <v>21091.56</v>
      </c>
      <c r="F104" s="8">
        <v>21091.56</v>
      </c>
      <c r="G104" s="8">
        <v>21091.56</v>
      </c>
      <c r="H104" s="8">
        <v>21091.56</v>
      </c>
      <c r="I104" s="8">
        <v>21091.56</v>
      </c>
      <c r="J104" s="8">
        <v>21091.56</v>
      </c>
      <c r="K104" s="8">
        <v>21091.56</v>
      </c>
      <c r="L104" s="8">
        <v>21091.56</v>
      </c>
      <c r="M104" s="8">
        <v>21091.56</v>
      </c>
      <c r="N104" s="8">
        <v>21091.56</v>
      </c>
      <c r="O104" s="8">
        <v>253200</v>
      </c>
    </row>
    <row r="105" spans="1:15" x14ac:dyDescent="0.25">
      <c r="A105" s="10">
        <v>292</v>
      </c>
      <c r="B105" s="3" t="s">
        <v>108</v>
      </c>
      <c r="C105" s="4">
        <f t="shared" ref="C105:O105" si="53">SUM(C106:C106)</f>
        <v>10387.17</v>
      </c>
      <c r="D105" s="4">
        <f t="shared" si="53"/>
        <v>10337.530000000001</v>
      </c>
      <c r="E105" s="4">
        <f t="shared" si="53"/>
        <v>10337.530000000001</v>
      </c>
      <c r="F105" s="4">
        <f t="shared" si="53"/>
        <v>10337.530000000001</v>
      </c>
      <c r="G105" s="4">
        <f t="shared" si="53"/>
        <v>10337.530000000001</v>
      </c>
      <c r="H105" s="4">
        <f t="shared" si="53"/>
        <v>10337.530000000001</v>
      </c>
      <c r="I105" s="4">
        <f t="shared" si="53"/>
        <v>10337.530000000001</v>
      </c>
      <c r="J105" s="4">
        <f t="shared" si="53"/>
        <v>10337.530000000001</v>
      </c>
      <c r="K105" s="4">
        <f t="shared" si="53"/>
        <v>10337.530000000001</v>
      </c>
      <c r="L105" s="4">
        <f t="shared" si="53"/>
        <v>10337.530000000001</v>
      </c>
      <c r="M105" s="4">
        <f t="shared" si="53"/>
        <v>10337.530000000001</v>
      </c>
      <c r="N105" s="4">
        <f t="shared" si="53"/>
        <v>10337.530000000001</v>
      </c>
      <c r="O105" s="4">
        <f t="shared" si="53"/>
        <v>124100</v>
      </c>
    </row>
    <row r="106" spans="1:15" x14ac:dyDescent="0.25">
      <c r="A106" s="12">
        <v>29201</v>
      </c>
      <c r="B106" s="7" t="s">
        <v>109</v>
      </c>
      <c r="C106" s="8">
        <v>10387.17</v>
      </c>
      <c r="D106" s="8">
        <v>10337.530000000001</v>
      </c>
      <c r="E106" s="8">
        <v>10337.530000000001</v>
      </c>
      <c r="F106" s="8">
        <v>10337.530000000001</v>
      </c>
      <c r="G106" s="8">
        <v>10337.530000000001</v>
      </c>
      <c r="H106" s="8">
        <v>10337.530000000001</v>
      </c>
      <c r="I106" s="8">
        <v>10337.530000000001</v>
      </c>
      <c r="J106" s="8">
        <v>10337.530000000001</v>
      </c>
      <c r="K106" s="8">
        <v>10337.530000000001</v>
      </c>
      <c r="L106" s="8">
        <v>10337.530000000001</v>
      </c>
      <c r="M106" s="8">
        <v>10337.530000000001</v>
      </c>
      <c r="N106" s="8">
        <v>10337.530000000001</v>
      </c>
      <c r="O106" s="8">
        <v>124100</v>
      </c>
    </row>
    <row r="107" spans="1:15" ht="38.25" x14ac:dyDescent="0.25">
      <c r="A107" s="10">
        <v>293</v>
      </c>
      <c r="B107" s="3" t="s">
        <v>110</v>
      </c>
      <c r="C107" s="4">
        <f t="shared" ref="C107:O107" si="54">SUM(C108:C108)</f>
        <v>251.1</v>
      </c>
      <c r="D107" s="4">
        <f t="shared" si="54"/>
        <v>249.9</v>
      </c>
      <c r="E107" s="4">
        <f t="shared" si="54"/>
        <v>249.9</v>
      </c>
      <c r="F107" s="4">
        <f t="shared" si="54"/>
        <v>249.9</v>
      </c>
      <c r="G107" s="4">
        <f t="shared" si="54"/>
        <v>249.9</v>
      </c>
      <c r="H107" s="4">
        <f t="shared" si="54"/>
        <v>249.9</v>
      </c>
      <c r="I107" s="4">
        <f t="shared" si="54"/>
        <v>249.9</v>
      </c>
      <c r="J107" s="4">
        <f t="shared" si="54"/>
        <v>249.9</v>
      </c>
      <c r="K107" s="4">
        <f t="shared" si="54"/>
        <v>249.9</v>
      </c>
      <c r="L107" s="4">
        <f t="shared" si="54"/>
        <v>249.9</v>
      </c>
      <c r="M107" s="4">
        <f t="shared" si="54"/>
        <v>249.9</v>
      </c>
      <c r="N107" s="4">
        <f t="shared" si="54"/>
        <v>249.9</v>
      </c>
      <c r="O107" s="4">
        <f t="shared" si="54"/>
        <v>3000</v>
      </c>
    </row>
    <row r="108" spans="1:15" x14ac:dyDescent="0.25">
      <c r="A108" s="12">
        <v>29301</v>
      </c>
      <c r="B108" s="7" t="s">
        <v>109</v>
      </c>
      <c r="C108" s="8">
        <v>251.1</v>
      </c>
      <c r="D108" s="8">
        <v>249.9</v>
      </c>
      <c r="E108" s="8">
        <v>249.9</v>
      </c>
      <c r="F108" s="8">
        <v>249.9</v>
      </c>
      <c r="G108" s="8">
        <v>249.9</v>
      </c>
      <c r="H108" s="8">
        <v>249.9</v>
      </c>
      <c r="I108" s="8">
        <v>249.9</v>
      </c>
      <c r="J108" s="8">
        <v>249.9</v>
      </c>
      <c r="K108" s="8">
        <v>249.9</v>
      </c>
      <c r="L108" s="8">
        <v>249.9</v>
      </c>
      <c r="M108" s="8">
        <v>249.9</v>
      </c>
      <c r="N108" s="8">
        <v>249.9</v>
      </c>
      <c r="O108" s="8">
        <v>3000</v>
      </c>
    </row>
    <row r="109" spans="1:15" ht="25.5" x14ac:dyDescent="0.25">
      <c r="A109" s="10">
        <v>294</v>
      </c>
      <c r="B109" s="3" t="s">
        <v>111</v>
      </c>
      <c r="C109" s="4">
        <f t="shared" ref="C109:O109" si="55">SUM(C110:C110)</f>
        <v>6921.99</v>
      </c>
      <c r="D109" s="4">
        <f t="shared" si="55"/>
        <v>6888.91</v>
      </c>
      <c r="E109" s="4">
        <f t="shared" si="55"/>
        <v>6888.91</v>
      </c>
      <c r="F109" s="4">
        <f t="shared" si="55"/>
        <v>6888.91</v>
      </c>
      <c r="G109" s="4">
        <f t="shared" si="55"/>
        <v>6888.91</v>
      </c>
      <c r="H109" s="4">
        <f t="shared" si="55"/>
        <v>6888.91</v>
      </c>
      <c r="I109" s="4">
        <f t="shared" si="55"/>
        <v>6888.91</v>
      </c>
      <c r="J109" s="4">
        <f t="shared" si="55"/>
        <v>6888.91</v>
      </c>
      <c r="K109" s="4">
        <f t="shared" si="55"/>
        <v>6888.91</v>
      </c>
      <c r="L109" s="4">
        <f t="shared" si="55"/>
        <v>6888.91</v>
      </c>
      <c r="M109" s="4">
        <f t="shared" si="55"/>
        <v>6888.91</v>
      </c>
      <c r="N109" s="4">
        <f t="shared" si="55"/>
        <v>6888.91</v>
      </c>
      <c r="O109" s="4">
        <f t="shared" si="55"/>
        <v>82700</v>
      </c>
    </row>
    <row r="110" spans="1:15" x14ac:dyDescent="0.25">
      <c r="A110" s="12">
        <v>29401</v>
      </c>
      <c r="B110" s="7" t="s">
        <v>109</v>
      </c>
      <c r="C110" s="8">
        <v>6921.99</v>
      </c>
      <c r="D110" s="8">
        <v>6888.91</v>
      </c>
      <c r="E110" s="8">
        <v>6888.91</v>
      </c>
      <c r="F110" s="8">
        <v>6888.91</v>
      </c>
      <c r="G110" s="8">
        <v>6888.91</v>
      </c>
      <c r="H110" s="8">
        <v>6888.91</v>
      </c>
      <c r="I110" s="8">
        <v>6888.91</v>
      </c>
      <c r="J110" s="8">
        <v>6888.91</v>
      </c>
      <c r="K110" s="8">
        <v>6888.91</v>
      </c>
      <c r="L110" s="8">
        <v>6888.91</v>
      </c>
      <c r="M110" s="8">
        <v>6888.91</v>
      </c>
      <c r="N110" s="8">
        <v>6888.91</v>
      </c>
      <c r="O110" s="8">
        <v>82700</v>
      </c>
    </row>
    <row r="111" spans="1:15" ht="25.5" x14ac:dyDescent="0.25">
      <c r="A111" s="10">
        <v>296</v>
      </c>
      <c r="B111" s="3" t="s">
        <v>112</v>
      </c>
      <c r="C111" s="4">
        <f t="shared" ref="C111:O111" si="56">SUM(C112:C112)</f>
        <v>72241.47</v>
      </c>
      <c r="D111" s="4">
        <f t="shared" si="56"/>
        <v>71896.23</v>
      </c>
      <c r="E111" s="4">
        <f t="shared" si="56"/>
        <v>71896.23</v>
      </c>
      <c r="F111" s="4">
        <f t="shared" si="56"/>
        <v>71896.23</v>
      </c>
      <c r="G111" s="4">
        <f t="shared" si="56"/>
        <v>71896.23</v>
      </c>
      <c r="H111" s="4">
        <f t="shared" si="56"/>
        <v>71896.23</v>
      </c>
      <c r="I111" s="4">
        <f t="shared" si="56"/>
        <v>71896.23</v>
      </c>
      <c r="J111" s="4">
        <f t="shared" si="56"/>
        <v>71896.23</v>
      </c>
      <c r="K111" s="4">
        <f t="shared" si="56"/>
        <v>71896.23</v>
      </c>
      <c r="L111" s="4">
        <f t="shared" si="56"/>
        <v>71896.23</v>
      </c>
      <c r="M111" s="4">
        <f t="shared" si="56"/>
        <v>71896.23</v>
      </c>
      <c r="N111" s="4">
        <f t="shared" si="56"/>
        <v>71896.23</v>
      </c>
      <c r="O111" s="4">
        <f t="shared" si="56"/>
        <v>863100</v>
      </c>
    </row>
    <row r="112" spans="1:15" x14ac:dyDescent="0.25">
      <c r="A112" s="12">
        <v>29601</v>
      </c>
      <c r="B112" s="7" t="s">
        <v>109</v>
      </c>
      <c r="C112" s="8">
        <v>72241.47</v>
      </c>
      <c r="D112" s="8">
        <v>71896.23</v>
      </c>
      <c r="E112" s="8">
        <v>71896.23</v>
      </c>
      <c r="F112" s="8">
        <v>71896.23</v>
      </c>
      <c r="G112" s="8">
        <v>71896.23</v>
      </c>
      <c r="H112" s="8">
        <v>71896.23</v>
      </c>
      <c r="I112" s="8">
        <v>71896.23</v>
      </c>
      <c r="J112" s="8">
        <v>71896.23</v>
      </c>
      <c r="K112" s="8">
        <v>71896.23</v>
      </c>
      <c r="L112" s="8">
        <v>71896.23</v>
      </c>
      <c r="M112" s="8">
        <v>71896.23</v>
      </c>
      <c r="N112" s="8">
        <v>71896.23</v>
      </c>
      <c r="O112" s="8">
        <v>863100</v>
      </c>
    </row>
    <row r="113" spans="1:15" ht="25.5" x14ac:dyDescent="0.25">
      <c r="A113" s="10">
        <v>298</v>
      </c>
      <c r="B113" s="3" t="s">
        <v>113</v>
      </c>
      <c r="C113" s="4">
        <f t="shared" ref="C113:O113" si="57">SUM(C114:C114)</f>
        <v>76167</v>
      </c>
      <c r="D113" s="4">
        <f t="shared" si="57"/>
        <v>75803</v>
      </c>
      <c r="E113" s="4">
        <f t="shared" si="57"/>
        <v>75803</v>
      </c>
      <c r="F113" s="4">
        <f t="shared" si="57"/>
        <v>75803</v>
      </c>
      <c r="G113" s="4">
        <f t="shared" si="57"/>
        <v>75803</v>
      </c>
      <c r="H113" s="4">
        <f t="shared" si="57"/>
        <v>75803</v>
      </c>
      <c r="I113" s="4">
        <f t="shared" si="57"/>
        <v>75803</v>
      </c>
      <c r="J113" s="4">
        <f t="shared" si="57"/>
        <v>75803</v>
      </c>
      <c r="K113" s="4">
        <f t="shared" si="57"/>
        <v>75803</v>
      </c>
      <c r="L113" s="4">
        <f t="shared" si="57"/>
        <v>75803</v>
      </c>
      <c r="M113" s="4">
        <f t="shared" si="57"/>
        <v>75803</v>
      </c>
      <c r="N113" s="4">
        <f t="shared" si="57"/>
        <v>75803</v>
      </c>
      <c r="O113" s="4">
        <f t="shared" si="57"/>
        <v>910000</v>
      </c>
    </row>
    <row r="114" spans="1:15" x14ac:dyDescent="0.25">
      <c r="A114" s="12">
        <v>29801</v>
      </c>
      <c r="B114" s="7" t="s">
        <v>109</v>
      </c>
      <c r="C114" s="8">
        <v>76167</v>
      </c>
      <c r="D114" s="8">
        <v>75803</v>
      </c>
      <c r="E114" s="8">
        <v>75803</v>
      </c>
      <c r="F114" s="8">
        <v>75803</v>
      </c>
      <c r="G114" s="8">
        <v>75803</v>
      </c>
      <c r="H114" s="8">
        <v>75803</v>
      </c>
      <c r="I114" s="8">
        <v>75803</v>
      </c>
      <c r="J114" s="8">
        <v>75803</v>
      </c>
      <c r="K114" s="8">
        <v>75803</v>
      </c>
      <c r="L114" s="8">
        <v>75803</v>
      </c>
      <c r="M114" s="8">
        <v>75803</v>
      </c>
      <c r="N114" s="8">
        <v>75803</v>
      </c>
      <c r="O114" s="8">
        <v>910000</v>
      </c>
    </row>
    <row r="115" spans="1:15" x14ac:dyDescent="0.25">
      <c r="A115" s="10">
        <v>3000</v>
      </c>
      <c r="B115" s="3" t="s">
        <v>114</v>
      </c>
      <c r="C115" s="4">
        <f t="shared" ref="C115:O115" si="58">+C116+C126+C137+C150+C159+C182+C191+C197+C206</f>
        <v>8492973.3100000005</v>
      </c>
      <c r="D115" s="4">
        <f t="shared" si="58"/>
        <v>8452385.4900000002</v>
      </c>
      <c r="E115" s="4">
        <f t="shared" si="58"/>
        <v>8452385.4900000002</v>
      </c>
      <c r="F115" s="4">
        <f t="shared" si="58"/>
        <v>8452385.4900000002</v>
      </c>
      <c r="G115" s="4">
        <f t="shared" si="58"/>
        <v>8452385.4900000002</v>
      </c>
      <c r="H115" s="4">
        <f t="shared" si="58"/>
        <v>8452385.4900000002</v>
      </c>
      <c r="I115" s="4">
        <f t="shared" si="58"/>
        <v>8452385.4900000002</v>
      </c>
      <c r="J115" s="4">
        <f t="shared" si="58"/>
        <v>8452385.4900000002</v>
      </c>
      <c r="K115" s="4">
        <f t="shared" si="58"/>
        <v>8452385.4900000002</v>
      </c>
      <c r="L115" s="4">
        <f t="shared" si="58"/>
        <v>8452385.4900000002</v>
      </c>
      <c r="M115" s="4">
        <f t="shared" si="58"/>
        <v>8452385.4900000002</v>
      </c>
      <c r="N115" s="4">
        <f t="shared" si="58"/>
        <v>8452385.4900000002</v>
      </c>
      <c r="O115" s="4">
        <f t="shared" si="58"/>
        <v>101469213.70000002</v>
      </c>
    </row>
    <row r="116" spans="1:15" x14ac:dyDescent="0.25">
      <c r="A116" s="11">
        <v>3100</v>
      </c>
      <c r="B116" s="5" t="s">
        <v>115</v>
      </c>
      <c r="C116" s="6">
        <f t="shared" ref="C116:O116" si="59">+C117+C120+C122+C124</f>
        <v>2771114.4899999993</v>
      </c>
      <c r="D116" s="6">
        <f t="shared" si="59"/>
        <v>2757871.4100000006</v>
      </c>
      <c r="E116" s="6">
        <f t="shared" si="59"/>
        <v>2757871.4100000006</v>
      </c>
      <c r="F116" s="6">
        <f t="shared" si="59"/>
        <v>2757871.4100000006</v>
      </c>
      <c r="G116" s="6">
        <f t="shared" si="59"/>
        <v>2757871.4100000006</v>
      </c>
      <c r="H116" s="6">
        <f t="shared" si="59"/>
        <v>2757871.4100000006</v>
      </c>
      <c r="I116" s="6">
        <f t="shared" si="59"/>
        <v>2757871.4100000006</v>
      </c>
      <c r="J116" s="6">
        <f t="shared" si="59"/>
        <v>2757871.4100000006</v>
      </c>
      <c r="K116" s="6">
        <f t="shared" si="59"/>
        <v>2757871.4100000006</v>
      </c>
      <c r="L116" s="6">
        <f t="shared" si="59"/>
        <v>2757871.4100000006</v>
      </c>
      <c r="M116" s="6">
        <f t="shared" si="59"/>
        <v>2757871.4100000006</v>
      </c>
      <c r="N116" s="6">
        <f t="shared" si="59"/>
        <v>2757871.4100000006</v>
      </c>
      <c r="O116" s="6">
        <f t="shared" si="59"/>
        <v>33107700</v>
      </c>
    </row>
    <row r="117" spans="1:15" x14ac:dyDescent="0.25">
      <c r="A117" s="10">
        <v>311</v>
      </c>
      <c r="B117" s="3" t="s">
        <v>116</v>
      </c>
      <c r="C117" s="4">
        <f t="shared" ref="C117:O117" si="60">SUM(C118:C119)</f>
        <v>2676558.5999999996</v>
      </c>
      <c r="D117" s="4">
        <f t="shared" si="60"/>
        <v>2663767.4000000004</v>
      </c>
      <c r="E117" s="4">
        <f t="shared" si="60"/>
        <v>2663767.4000000004</v>
      </c>
      <c r="F117" s="4">
        <f t="shared" si="60"/>
        <v>2663767.4000000004</v>
      </c>
      <c r="G117" s="4">
        <f t="shared" si="60"/>
        <v>2663767.4000000004</v>
      </c>
      <c r="H117" s="4">
        <f t="shared" si="60"/>
        <v>2663767.4000000004</v>
      </c>
      <c r="I117" s="4">
        <f t="shared" si="60"/>
        <v>2663767.4000000004</v>
      </c>
      <c r="J117" s="4">
        <f t="shared" si="60"/>
        <v>2663767.4000000004</v>
      </c>
      <c r="K117" s="4">
        <f t="shared" si="60"/>
        <v>2663767.4000000004</v>
      </c>
      <c r="L117" s="4">
        <f t="shared" si="60"/>
        <v>2663767.4000000004</v>
      </c>
      <c r="M117" s="4">
        <f t="shared" si="60"/>
        <v>2663767.4000000004</v>
      </c>
      <c r="N117" s="4">
        <f t="shared" si="60"/>
        <v>2663767.4000000004</v>
      </c>
      <c r="O117" s="4">
        <f t="shared" si="60"/>
        <v>31978000</v>
      </c>
    </row>
    <row r="118" spans="1:15" x14ac:dyDescent="0.25">
      <c r="A118" s="12">
        <v>31101</v>
      </c>
      <c r="B118" s="7" t="s">
        <v>116</v>
      </c>
      <c r="C118" s="8">
        <v>422182.8</v>
      </c>
      <c r="D118" s="8">
        <v>420165.2</v>
      </c>
      <c r="E118" s="8">
        <v>420165.2</v>
      </c>
      <c r="F118" s="8">
        <v>420165.2</v>
      </c>
      <c r="G118" s="8">
        <v>420165.2</v>
      </c>
      <c r="H118" s="8">
        <v>420165.2</v>
      </c>
      <c r="I118" s="8">
        <v>420165.2</v>
      </c>
      <c r="J118" s="8">
        <v>420165.2</v>
      </c>
      <c r="K118" s="8">
        <v>420165.2</v>
      </c>
      <c r="L118" s="8">
        <v>420165.2</v>
      </c>
      <c r="M118" s="8">
        <v>420165.2</v>
      </c>
      <c r="N118" s="8">
        <v>420165.2</v>
      </c>
      <c r="O118" s="8">
        <v>5044000</v>
      </c>
    </row>
    <row r="119" spans="1:15" x14ac:dyDescent="0.25">
      <c r="A119" s="12">
        <v>31104</v>
      </c>
      <c r="B119" s="7" t="s">
        <v>117</v>
      </c>
      <c r="C119" s="8">
        <v>2254375.7999999998</v>
      </c>
      <c r="D119" s="8">
        <v>2243602.2000000002</v>
      </c>
      <c r="E119" s="8">
        <v>2243602.2000000002</v>
      </c>
      <c r="F119" s="8">
        <v>2243602.2000000002</v>
      </c>
      <c r="G119" s="8">
        <v>2243602.2000000002</v>
      </c>
      <c r="H119" s="8">
        <v>2243602.2000000002</v>
      </c>
      <c r="I119" s="8">
        <v>2243602.2000000002</v>
      </c>
      <c r="J119" s="8">
        <v>2243602.2000000002</v>
      </c>
      <c r="K119" s="8">
        <v>2243602.2000000002</v>
      </c>
      <c r="L119" s="8">
        <v>2243602.2000000002</v>
      </c>
      <c r="M119" s="8">
        <v>2243602.2000000002</v>
      </c>
      <c r="N119" s="8">
        <v>2243602.2000000002</v>
      </c>
      <c r="O119" s="8">
        <v>26934000</v>
      </c>
    </row>
    <row r="120" spans="1:15" x14ac:dyDescent="0.25">
      <c r="A120" s="10">
        <v>314</v>
      </c>
      <c r="B120" s="3" t="s">
        <v>118</v>
      </c>
      <c r="C120" s="4">
        <f t="shared" ref="C120:O120" si="61">SUM(C121:C121)</f>
        <v>63946.8</v>
      </c>
      <c r="D120" s="4">
        <f t="shared" si="61"/>
        <v>63641.2</v>
      </c>
      <c r="E120" s="4">
        <f t="shared" si="61"/>
        <v>63641.2</v>
      </c>
      <c r="F120" s="4">
        <f t="shared" si="61"/>
        <v>63641.2</v>
      </c>
      <c r="G120" s="4">
        <f t="shared" si="61"/>
        <v>63641.2</v>
      </c>
      <c r="H120" s="4">
        <f t="shared" si="61"/>
        <v>63641.2</v>
      </c>
      <c r="I120" s="4">
        <f t="shared" si="61"/>
        <v>63641.2</v>
      </c>
      <c r="J120" s="4">
        <f t="shared" si="61"/>
        <v>63641.2</v>
      </c>
      <c r="K120" s="4">
        <f t="shared" si="61"/>
        <v>63641.2</v>
      </c>
      <c r="L120" s="4">
        <f t="shared" si="61"/>
        <v>63641.2</v>
      </c>
      <c r="M120" s="4">
        <f t="shared" si="61"/>
        <v>63641.2</v>
      </c>
      <c r="N120" s="4">
        <f t="shared" si="61"/>
        <v>63641.2</v>
      </c>
      <c r="O120" s="4">
        <f t="shared" si="61"/>
        <v>764000</v>
      </c>
    </row>
    <row r="121" spans="1:15" x14ac:dyDescent="0.25">
      <c r="A121" s="12">
        <v>31401</v>
      </c>
      <c r="B121" s="7" t="s">
        <v>118</v>
      </c>
      <c r="C121" s="8">
        <v>63946.8</v>
      </c>
      <c r="D121" s="8">
        <v>63641.2</v>
      </c>
      <c r="E121" s="8">
        <v>63641.2</v>
      </c>
      <c r="F121" s="8">
        <v>63641.2</v>
      </c>
      <c r="G121" s="8">
        <v>63641.2</v>
      </c>
      <c r="H121" s="8">
        <v>63641.2</v>
      </c>
      <c r="I121" s="8">
        <v>63641.2</v>
      </c>
      <c r="J121" s="8">
        <v>63641.2</v>
      </c>
      <c r="K121" s="8">
        <v>63641.2</v>
      </c>
      <c r="L121" s="8">
        <v>63641.2</v>
      </c>
      <c r="M121" s="8">
        <v>63641.2</v>
      </c>
      <c r="N121" s="8">
        <v>63641.2</v>
      </c>
      <c r="O121" s="8">
        <v>764000</v>
      </c>
    </row>
    <row r="122" spans="1:15" ht="25.5" x14ac:dyDescent="0.25">
      <c r="A122" s="10">
        <v>317</v>
      </c>
      <c r="B122" s="3" t="s">
        <v>119</v>
      </c>
      <c r="C122" s="4">
        <f t="shared" ref="C122:O122" si="62">SUM(C123:C123)</f>
        <v>28650.51</v>
      </c>
      <c r="D122" s="4">
        <f t="shared" si="62"/>
        <v>28513.59</v>
      </c>
      <c r="E122" s="4">
        <f t="shared" si="62"/>
        <v>28513.59</v>
      </c>
      <c r="F122" s="4">
        <f t="shared" si="62"/>
        <v>28513.59</v>
      </c>
      <c r="G122" s="4">
        <f t="shared" si="62"/>
        <v>28513.59</v>
      </c>
      <c r="H122" s="4">
        <f t="shared" si="62"/>
        <v>28513.59</v>
      </c>
      <c r="I122" s="4">
        <f t="shared" si="62"/>
        <v>28513.59</v>
      </c>
      <c r="J122" s="4">
        <f t="shared" si="62"/>
        <v>28513.59</v>
      </c>
      <c r="K122" s="4">
        <f t="shared" si="62"/>
        <v>28513.59</v>
      </c>
      <c r="L122" s="4">
        <f t="shared" si="62"/>
        <v>28513.59</v>
      </c>
      <c r="M122" s="4">
        <f t="shared" si="62"/>
        <v>28513.59</v>
      </c>
      <c r="N122" s="4">
        <f t="shared" si="62"/>
        <v>28513.59</v>
      </c>
      <c r="O122" s="4">
        <f t="shared" si="62"/>
        <v>342300</v>
      </c>
    </row>
    <row r="123" spans="1:15" x14ac:dyDescent="0.25">
      <c r="A123" s="12">
        <v>31701</v>
      </c>
      <c r="B123" s="7" t="s">
        <v>120</v>
      </c>
      <c r="C123" s="8">
        <v>28650.51</v>
      </c>
      <c r="D123" s="8">
        <v>28513.59</v>
      </c>
      <c r="E123" s="8">
        <v>28513.59</v>
      </c>
      <c r="F123" s="8">
        <v>28513.59</v>
      </c>
      <c r="G123" s="8">
        <v>28513.59</v>
      </c>
      <c r="H123" s="8">
        <v>28513.59</v>
      </c>
      <c r="I123" s="8">
        <v>28513.59</v>
      </c>
      <c r="J123" s="8">
        <v>28513.59</v>
      </c>
      <c r="K123" s="8">
        <v>28513.59</v>
      </c>
      <c r="L123" s="8">
        <v>28513.59</v>
      </c>
      <c r="M123" s="8">
        <v>28513.59</v>
      </c>
      <c r="N123" s="8">
        <v>28513.59</v>
      </c>
      <c r="O123" s="8">
        <v>342300</v>
      </c>
    </row>
    <row r="124" spans="1:15" x14ac:dyDescent="0.25">
      <c r="A124" s="10">
        <v>318</v>
      </c>
      <c r="B124" s="3" t="s">
        <v>121</v>
      </c>
      <c r="C124" s="4">
        <f t="shared" ref="C124:O124" si="63">SUM(C125:C125)</f>
        <v>1958.58</v>
      </c>
      <c r="D124" s="4">
        <f t="shared" si="63"/>
        <v>1949.22</v>
      </c>
      <c r="E124" s="4">
        <f t="shared" si="63"/>
        <v>1949.22</v>
      </c>
      <c r="F124" s="4">
        <f t="shared" si="63"/>
        <v>1949.22</v>
      </c>
      <c r="G124" s="4">
        <f t="shared" si="63"/>
        <v>1949.22</v>
      </c>
      <c r="H124" s="4">
        <f t="shared" si="63"/>
        <v>1949.22</v>
      </c>
      <c r="I124" s="4">
        <f t="shared" si="63"/>
        <v>1949.22</v>
      </c>
      <c r="J124" s="4">
        <f t="shared" si="63"/>
        <v>1949.22</v>
      </c>
      <c r="K124" s="4">
        <f t="shared" si="63"/>
        <v>1949.22</v>
      </c>
      <c r="L124" s="4">
        <f t="shared" si="63"/>
        <v>1949.22</v>
      </c>
      <c r="M124" s="4">
        <f t="shared" si="63"/>
        <v>1949.22</v>
      </c>
      <c r="N124" s="4">
        <f t="shared" si="63"/>
        <v>1949.22</v>
      </c>
      <c r="O124" s="4">
        <f t="shared" si="63"/>
        <v>23400</v>
      </c>
    </row>
    <row r="125" spans="1:15" x14ac:dyDescent="0.25">
      <c r="A125" s="12">
        <v>31811</v>
      </c>
      <c r="B125" s="7" t="s">
        <v>122</v>
      </c>
      <c r="C125" s="8">
        <v>1958.58</v>
      </c>
      <c r="D125" s="8">
        <v>1949.22</v>
      </c>
      <c r="E125" s="8">
        <v>1949.22</v>
      </c>
      <c r="F125" s="8">
        <v>1949.22</v>
      </c>
      <c r="G125" s="8">
        <v>1949.22</v>
      </c>
      <c r="H125" s="8">
        <v>1949.22</v>
      </c>
      <c r="I125" s="8">
        <v>1949.22</v>
      </c>
      <c r="J125" s="8">
        <v>1949.22</v>
      </c>
      <c r="K125" s="8">
        <v>1949.22</v>
      </c>
      <c r="L125" s="8">
        <v>1949.22</v>
      </c>
      <c r="M125" s="8">
        <v>1949.22</v>
      </c>
      <c r="N125" s="8">
        <v>1949.22</v>
      </c>
      <c r="O125" s="8">
        <v>23400</v>
      </c>
    </row>
    <row r="126" spans="1:15" x14ac:dyDescent="0.25">
      <c r="A126" s="11">
        <v>3200</v>
      </c>
      <c r="B126" s="5" t="s">
        <v>123</v>
      </c>
      <c r="C126" s="6">
        <f t="shared" ref="C126:O126" si="64">+C127+C129+C131+C133+C135</f>
        <v>463125.56000000006</v>
      </c>
      <c r="D126" s="6">
        <f t="shared" si="64"/>
        <v>460912.16000000003</v>
      </c>
      <c r="E126" s="6">
        <f t="shared" si="64"/>
        <v>460912.16000000003</v>
      </c>
      <c r="F126" s="6">
        <f t="shared" si="64"/>
        <v>460912.16000000003</v>
      </c>
      <c r="G126" s="6">
        <f t="shared" si="64"/>
        <v>460912.16000000003</v>
      </c>
      <c r="H126" s="6">
        <f t="shared" si="64"/>
        <v>460912.16000000003</v>
      </c>
      <c r="I126" s="6">
        <f t="shared" si="64"/>
        <v>460912.16000000003</v>
      </c>
      <c r="J126" s="6">
        <f t="shared" si="64"/>
        <v>460912.16000000003</v>
      </c>
      <c r="K126" s="6">
        <f t="shared" si="64"/>
        <v>460912.16000000003</v>
      </c>
      <c r="L126" s="6">
        <f t="shared" si="64"/>
        <v>460912.16000000003</v>
      </c>
      <c r="M126" s="6">
        <f t="shared" si="64"/>
        <v>460912.16000000003</v>
      </c>
      <c r="N126" s="6">
        <f t="shared" si="64"/>
        <v>460912.16000000003</v>
      </c>
      <c r="O126" s="6">
        <f t="shared" si="64"/>
        <v>5533159.3200000003</v>
      </c>
    </row>
    <row r="127" spans="1:15" x14ac:dyDescent="0.25">
      <c r="A127" s="10">
        <v>321</v>
      </c>
      <c r="B127" s="3" t="s">
        <v>124</v>
      </c>
      <c r="C127" s="4">
        <f t="shared" ref="C127:O127" si="65">SUM(C128:C128)</f>
        <v>66290.399999999994</v>
      </c>
      <c r="D127" s="4">
        <f t="shared" si="65"/>
        <v>65973.600000000006</v>
      </c>
      <c r="E127" s="4">
        <f t="shared" si="65"/>
        <v>65973.600000000006</v>
      </c>
      <c r="F127" s="4">
        <f t="shared" si="65"/>
        <v>65973.600000000006</v>
      </c>
      <c r="G127" s="4">
        <f t="shared" si="65"/>
        <v>65973.600000000006</v>
      </c>
      <c r="H127" s="4">
        <f t="shared" si="65"/>
        <v>65973.600000000006</v>
      </c>
      <c r="I127" s="4">
        <f t="shared" si="65"/>
        <v>65973.600000000006</v>
      </c>
      <c r="J127" s="4">
        <f t="shared" si="65"/>
        <v>65973.600000000006</v>
      </c>
      <c r="K127" s="4">
        <f t="shared" si="65"/>
        <v>65973.600000000006</v>
      </c>
      <c r="L127" s="4">
        <f t="shared" si="65"/>
        <v>65973.600000000006</v>
      </c>
      <c r="M127" s="4">
        <f t="shared" si="65"/>
        <v>65973.600000000006</v>
      </c>
      <c r="N127" s="4">
        <f t="shared" si="65"/>
        <v>65973.600000000006</v>
      </c>
      <c r="O127" s="4">
        <f t="shared" si="65"/>
        <v>792000</v>
      </c>
    </row>
    <row r="128" spans="1:15" x14ac:dyDescent="0.25">
      <c r="A128" s="12">
        <v>32101</v>
      </c>
      <c r="B128" s="7" t="s">
        <v>124</v>
      </c>
      <c r="C128" s="8">
        <v>66290.399999999994</v>
      </c>
      <c r="D128" s="8">
        <v>65973.600000000006</v>
      </c>
      <c r="E128" s="8">
        <v>65973.600000000006</v>
      </c>
      <c r="F128" s="8">
        <v>65973.600000000006</v>
      </c>
      <c r="G128" s="8">
        <v>65973.600000000006</v>
      </c>
      <c r="H128" s="8">
        <v>65973.600000000006</v>
      </c>
      <c r="I128" s="8">
        <v>65973.600000000006</v>
      </c>
      <c r="J128" s="8">
        <v>65973.600000000006</v>
      </c>
      <c r="K128" s="8">
        <v>65973.600000000006</v>
      </c>
      <c r="L128" s="8">
        <v>65973.600000000006</v>
      </c>
      <c r="M128" s="8">
        <v>65973.600000000006</v>
      </c>
      <c r="N128" s="8">
        <v>65973.600000000006</v>
      </c>
      <c r="O128" s="8">
        <v>792000</v>
      </c>
    </row>
    <row r="129" spans="1:15" x14ac:dyDescent="0.25">
      <c r="A129" s="10">
        <v>322</v>
      </c>
      <c r="B129" s="3" t="s">
        <v>125</v>
      </c>
      <c r="C129" s="4">
        <f t="shared" ref="C129:O129" si="66">SUM(C130:C130)</f>
        <v>170044.92</v>
      </c>
      <c r="D129" s="4">
        <f t="shared" si="66"/>
        <v>169232.28</v>
      </c>
      <c r="E129" s="4">
        <f t="shared" si="66"/>
        <v>169232.28</v>
      </c>
      <c r="F129" s="4">
        <f t="shared" si="66"/>
        <v>169232.28</v>
      </c>
      <c r="G129" s="4">
        <f t="shared" si="66"/>
        <v>169232.28</v>
      </c>
      <c r="H129" s="4">
        <f t="shared" si="66"/>
        <v>169232.28</v>
      </c>
      <c r="I129" s="4">
        <f t="shared" si="66"/>
        <v>169232.28</v>
      </c>
      <c r="J129" s="4">
        <f t="shared" si="66"/>
        <v>169232.28</v>
      </c>
      <c r="K129" s="4">
        <f t="shared" si="66"/>
        <v>169232.28</v>
      </c>
      <c r="L129" s="4">
        <f t="shared" si="66"/>
        <v>169232.28</v>
      </c>
      <c r="M129" s="4">
        <f t="shared" si="66"/>
        <v>169232.28</v>
      </c>
      <c r="N129" s="4">
        <f t="shared" si="66"/>
        <v>169232.28</v>
      </c>
      <c r="O129" s="4">
        <f t="shared" si="66"/>
        <v>2031600</v>
      </c>
    </row>
    <row r="130" spans="1:15" x14ac:dyDescent="0.25">
      <c r="A130" s="12">
        <v>32201</v>
      </c>
      <c r="B130" s="7" t="s">
        <v>125</v>
      </c>
      <c r="C130" s="8">
        <v>170044.92</v>
      </c>
      <c r="D130" s="8">
        <v>169232.28</v>
      </c>
      <c r="E130" s="8">
        <v>169232.28</v>
      </c>
      <c r="F130" s="8">
        <v>169232.28</v>
      </c>
      <c r="G130" s="8">
        <v>169232.28</v>
      </c>
      <c r="H130" s="8">
        <v>169232.28</v>
      </c>
      <c r="I130" s="8">
        <v>169232.28</v>
      </c>
      <c r="J130" s="8">
        <v>169232.28</v>
      </c>
      <c r="K130" s="8">
        <v>169232.28</v>
      </c>
      <c r="L130" s="8">
        <v>169232.28</v>
      </c>
      <c r="M130" s="8">
        <v>169232.28</v>
      </c>
      <c r="N130" s="8">
        <v>169232.28</v>
      </c>
      <c r="O130" s="8">
        <v>2031600</v>
      </c>
    </row>
    <row r="131" spans="1:15" ht="25.5" x14ac:dyDescent="0.25">
      <c r="A131" s="10">
        <v>323</v>
      </c>
      <c r="B131" s="3" t="s">
        <v>126</v>
      </c>
      <c r="C131" s="4">
        <f t="shared" ref="C131:O131" si="67">SUM(C132:C132)</f>
        <v>94092.26</v>
      </c>
      <c r="D131" s="4">
        <f t="shared" si="67"/>
        <v>93642.46</v>
      </c>
      <c r="E131" s="4">
        <f t="shared" si="67"/>
        <v>93642.46</v>
      </c>
      <c r="F131" s="4">
        <f t="shared" si="67"/>
        <v>93642.46</v>
      </c>
      <c r="G131" s="4">
        <f t="shared" si="67"/>
        <v>93642.46</v>
      </c>
      <c r="H131" s="4">
        <f t="shared" si="67"/>
        <v>93642.46</v>
      </c>
      <c r="I131" s="4">
        <f t="shared" si="67"/>
        <v>93642.46</v>
      </c>
      <c r="J131" s="4">
        <f t="shared" si="67"/>
        <v>93642.46</v>
      </c>
      <c r="K131" s="4">
        <f t="shared" si="67"/>
        <v>93642.46</v>
      </c>
      <c r="L131" s="4">
        <f t="shared" si="67"/>
        <v>93642.46</v>
      </c>
      <c r="M131" s="4">
        <f t="shared" si="67"/>
        <v>93642.46</v>
      </c>
      <c r="N131" s="4">
        <f t="shared" si="67"/>
        <v>93642.46</v>
      </c>
      <c r="O131" s="4">
        <f t="shared" si="67"/>
        <v>1124159.32</v>
      </c>
    </row>
    <row r="132" spans="1:15" x14ac:dyDescent="0.25">
      <c r="A132" s="12">
        <v>32301</v>
      </c>
      <c r="B132" s="7" t="s">
        <v>127</v>
      </c>
      <c r="C132" s="8">
        <v>94092.26</v>
      </c>
      <c r="D132" s="8">
        <v>93642.46</v>
      </c>
      <c r="E132" s="8">
        <v>93642.46</v>
      </c>
      <c r="F132" s="8">
        <v>93642.46</v>
      </c>
      <c r="G132" s="8">
        <v>93642.46</v>
      </c>
      <c r="H132" s="8">
        <v>93642.46</v>
      </c>
      <c r="I132" s="8">
        <v>93642.46</v>
      </c>
      <c r="J132" s="8">
        <v>93642.46</v>
      </c>
      <c r="K132" s="8">
        <v>93642.46</v>
      </c>
      <c r="L132" s="8">
        <v>93642.46</v>
      </c>
      <c r="M132" s="8">
        <v>93642.46</v>
      </c>
      <c r="N132" s="8">
        <v>93642.46</v>
      </c>
      <c r="O132" s="8">
        <v>1124159.32</v>
      </c>
    </row>
    <row r="133" spans="1:15" x14ac:dyDescent="0.25">
      <c r="A133" s="10">
        <v>325</v>
      </c>
      <c r="B133" s="3" t="s">
        <v>128</v>
      </c>
      <c r="C133" s="4">
        <f t="shared" ref="C133:O133" si="68">SUM(C134:C134)</f>
        <v>15852.78</v>
      </c>
      <c r="D133" s="4">
        <f t="shared" si="68"/>
        <v>15777.02</v>
      </c>
      <c r="E133" s="4">
        <f t="shared" si="68"/>
        <v>15777.02</v>
      </c>
      <c r="F133" s="4">
        <f t="shared" si="68"/>
        <v>15777.02</v>
      </c>
      <c r="G133" s="4">
        <f t="shared" si="68"/>
        <v>15777.02</v>
      </c>
      <c r="H133" s="4">
        <f t="shared" si="68"/>
        <v>15777.02</v>
      </c>
      <c r="I133" s="4">
        <f t="shared" si="68"/>
        <v>15777.02</v>
      </c>
      <c r="J133" s="4">
        <f t="shared" si="68"/>
        <v>15777.02</v>
      </c>
      <c r="K133" s="4">
        <f t="shared" si="68"/>
        <v>15777.02</v>
      </c>
      <c r="L133" s="4">
        <f t="shared" si="68"/>
        <v>15777.02</v>
      </c>
      <c r="M133" s="4">
        <f t="shared" si="68"/>
        <v>15777.02</v>
      </c>
      <c r="N133" s="4">
        <f t="shared" si="68"/>
        <v>15777.02</v>
      </c>
      <c r="O133" s="4">
        <f t="shared" si="68"/>
        <v>189400</v>
      </c>
    </row>
    <row r="134" spans="1:15" x14ac:dyDescent="0.25">
      <c r="A134" s="12">
        <v>32501</v>
      </c>
      <c r="B134" s="7" t="s">
        <v>129</v>
      </c>
      <c r="C134" s="8">
        <v>15852.78</v>
      </c>
      <c r="D134" s="8">
        <v>15777.02</v>
      </c>
      <c r="E134" s="8">
        <v>15777.02</v>
      </c>
      <c r="F134" s="8">
        <v>15777.02</v>
      </c>
      <c r="G134" s="8">
        <v>15777.02</v>
      </c>
      <c r="H134" s="8">
        <v>15777.02</v>
      </c>
      <c r="I134" s="8">
        <v>15777.02</v>
      </c>
      <c r="J134" s="8">
        <v>15777.02</v>
      </c>
      <c r="K134" s="8">
        <v>15777.02</v>
      </c>
      <c r="L134" s="8">
        <v>15777.02</v>
      </c>
      <c r="M134" s="8">
        <v>15777.02</v>
      </c>
      <c r="N134" s="8">
        <v>15777.02</v>
      </c>
      <c r="O134" s="8">
        <v>189400</v>
      </c>
    </row>
    <row r="135" spans="1:15" ht="25.5" x14ac:dyDescent="0.25">
      <c r="A135" s="10">
        <v>326</v>
      </c>
      <c r="B135" s="3" t="s">
        <v>130</v>
      </c>
      <c r="C135" s="4">
        <f t="shared" ref="C135:O135" si="69">SUM(C136:C136)</f>
        <v>116845.2</v>
      </c>
      <c r="D135" s="4">
        <f t="shared" si="69"/>
        <v>116286.8</v>
      </c>
      <c r="E135" s="4">
        <f t="shared" si="69"/>
        <v>116286.8</v>
      </c>
      <c r="F135" s="4">
        <f t="shared" si="69"/>
        <v>116286.8</v>
      </c>
      <c r="G135" s="4">
        <f t="shared" si="69"/>
        <v>116286.8</v>
      </c>
      <c r="H135" s="4">
        <f t="shared" si="69"/>
        <v>116286.8</v>
      </c>
      <c r="I135" s="4">
        <f t="shared" si="69"/>
        <v>116286.8</v>
      </c>
      <c r="J135" s="4">
        <f t="shared" si="69"/>
        <v>116286.8</v>
      </c>
      <c r="K135" s="4">
        <f t="shared" si="69"/>
        <v>116286.8</v>
      </c>
      <c r="L135" s="4">
        <f t="shared" si="69"/>
        <v>116286.8</v>
      </c>
      <c r="M135" s="4">
        <f t="shared" si="69"/>
        <v>116286.8</v>
      </c>
      <c r="N135" s="4">
        <f t="shared" si="69"/>
        <v>116286.8</v>
      </c>
      <c r="O135" s="4">
        <f t="shared" si="69"/>
        <v>1396000</v>
      </c>
    </row>
    <row r="136" spans="1:15" x14ac:dyDescent="0.25">
      <c r="A136" s="12">
        <v>32601</v>
      </c>
      <c r="B136" s="7" t="s">
        <v>131</v>
      </c>
      <c r="C136" s="8">
        <v>116845.2</v>
      </c>
      <c r="D136" s="8">
        <v>116286.8</v>
      </c>
      <c r="E136" s="8">
        <v>116286.8</v>
      </c>
      <c r="F136" s="8">
        <v>116286.8</v>
      </c>
      <c r="G136" s="8">
        <v>116286.8</v>
      </c>
      <c r="H136" s="8">
        <v>116286.8</v>
      </c>
      <c r="I136" s="8">
        <v>116286.8</v>
      </c>
      <c r="J136" s="8">
        <v>116286.8</v>
      </c>
      <c r="K136" s="8">
        <v>116286.8</v>
      </c>
      <c r="L136" s="8">
        <v>116286.8</v>
      </c>
      <c r="M136" s="8">
        <v>116286.8</v>
      </c>
      <c r="N136" s="8">
        <v>116286.8</v>
      </c>
      <c r="O136" s="8">
        <v>1396000</v>
      </c>
    </row>
    <row r="137" spans="1:15" ht="25.5" x14ac:dyDescent="0.25">
      <c r="A137" s="11">
        <v>3300</v>
      </c>
      <c r="B137" s="5" t="s">
        <v>132</v>
      </c>
      <c r="C137" s="6">
        <f t="shared" ref="C137:O137" si="70">+C138+C140+C144+C146</f>
        <v>1420558.84</v>
      </c>
      <c r="D137" s="6">
        <f t="shared" si="70"/>
        <v>1413770.03</v>
      </c>
      <c r="E137" s="6">
        <f t="shared" si="70"/>
        <v>1413770.03</v>
      </c>
      <c r="F137" s="6">
        <f t="shared" si="70"/>
        <v>1413770.03</v>
      </c>
      <c r="G137" s="6">
        <f t="shared" si="70"/>
        <v>1413770.03</v>
      </c>
      <c r="H137" s="6">
        <f t="shared" si="70"/>
        <v>1413770.03</v>
      </c>
      <c r="I137" s="6">
        <f t="shared" si="70"/>
        <v>1413770.03</v>
      </c>
      <c r="J137" s="6">
        <f t="shared" si="70"/>
        <v>1413770.03</v>
      </c>
      <c r="K137" s="6">
        <f t="shared" si="70"/>
        <v>1413770.03</v>
      </c>
      <c r="L137" s="6">
        <f t="shared" si="70"/>
        <v>1413770.03</v>
      </c>
      <c r="M137" s="6">
        <f t="shared" si="70"/>
        <v>1413770.03</v>
      </c>
      <c r="N137" s="6">
        <f t="shared" si="70"/>
        <v>1413770.03</v>
      </c>
      <c r="O137" s="6">
        <f t="shared" si="70"/>
        <v>16972029.170000002</v>
      </c>
    </row>
    <row r="138" spans="1:15" ht="25.5" x14ac:dyDescent="0.25">
      <c r="A138" s="10">
        <v>331</v>
      </c>
      <c r="B138" s="3" t="s">
        <v>133</v>
      </c>
      <c r="C138" s="4">
        <f t="shared" ref="C138:O138" si="71">SUM(C139:C139)</f>
        <v>653331.16</v>
      </c>
      <c r="D138" s="4">
        <f t="shared" si="71"/>
        <v>650208.91</v>
      </c>
      <c r="E138" s="4">
        <f t="shared" si="71"/>
        <v>650208.91</v>
      </c>
      <c r="F138" s="4">
        <f t="shared" si="71"/>
        <v>650208.91</v>
      </c>
      <c r="G138" s="4">
        <f t="shared" si="71"/>
        <v>650208.91</v>
      </c>
      <c r="H138" s="4">
        <f t="shared" si="71"/>
        <v>650208.91</v>
      </c>
      <c r="I138" s="4">
        <f t="shared" si="71"/>
        <v>650208.91</v>
      </c>
      <c r="J138" s="4">
        <f t="shared" si="71"/>
        <v>650208.91</v>
      </c>
      <c r="K138" s="4">
        <f t="shared" si="71"/>
        <v>650208.91</v>
      </c>
      <c r="L138" s="4">
        <f t="shared" si="71"/>
        <v>650208.91</v>
      </c>
      <c r="M138" s="4">
        <f t="shared" si="71"/>
        <v>650208.91</v>
      </c>
      <c r="N138" s="4">
        <f t="shared" si="71"/>
        <v>650208.91</v>
      </c>
      <c r="O138" s="4">
        <f t="shared" si="71"/>
        <v>7805629.1699999999</v>
      </c>
    </row>
    <row r="139" spans="1:15" x14ac:dyDescent="0.25">
      <c r="A139" s="12">
        <v>33101</v>
      </c>
      <c r="B139" s="7" t="s">
        <v>134</v>
      </c>
      <c r="C139" s="8">
        <v>653331.16</v>
      </c>
      <c r="D139" s="8">
        <v>650208.91</v>
      </c>
      <c r="E139" s="8">
        <v>650208.91</v>
      </c>
      <c r="F139" s="8">
        <v>650208.91</v>
      </c>
      <c r="G139" s="8">
        <v>650208.91</v>
      </c>
      <c r="H139" s="8">
        <v>650208.91</v>
      </c>
      <c r="I139" s="8">
        <v>650208.91</v>
      </c>
      <c r="J139" s="8">
        <v>650208.91</v>
      </c>
      <c r="K139" s="8">
        <v>650208.91</v>
      </c>
      <c r="L139" s="8">
        <v>650208.91</v>
      </c>
      <c r="M139" s="8">
        <v>650208.91</v>
      </c>
      <c r="N139" s="8">
        <v>650208.91</v>
      </c>
      <c r="O139" s="8">
        <v>7805629.1699999999</v>
      </c>
    </row>
    <row r="140" spans="1:15" ht="25.5" x14ac:dyDescent="0.25">
      <c r="A140" s="10">
        <v>333</v>
      </c>
      <c r="B140" s="3" t="s">
        <v>135</v>
      </c>
      <c r="C140" s="4">
        <f t="shared" ref="C140:O140" si="72">SUM(C141:C143)</f>
        <v>303680.34000000003</v>
      </c>
      <c r="D140" s="4">
        <f t="shared" si="72"/>
        <v>302229.06</v>
      </c>
      <c r="E140" s="4">
        <f t="shared" si="72"/>
        <v>302229.06</v>
      </c>
      <c r="F140" s="4">
        <f t="shared" si="72"/>
        <v>302229.06</v>
      </c>
      <c r="G140" s="4">
        <f t="shared" si="72"/>
        <v>302229.06</v>
      </c>
      <c r="H140" s="4">
        <f t="shared" si="72"/>
        <v>302229.06</v>
      </c>
      <c r="I140" s="4">
        <f t="shared" si="72"/>
        <v>302229.06</v>
      </c>
      <c r="J140" s="4">
        <f t="shared" si="72"/>
        <v>302229.06</v>
      </c>
      <c r="K140" s="4">
        <f t="shared" si="72"/>
        <v>302229.06</v>
      </c>
      <c r="L140" s="4">
        <f t="shared" si="72"/>
        <v>302229.06</v>
      </c>
      <c r="M140" s="4">
        <f t="shared" si="72"/>
        <v>302229.06</v>
      </c>
      <c r="N140" s="4">
        <f t="shared" si="72"/>
        <v>302229.06</v>
      </c>
      <c r="O140" s="4">
        <f t="shared" si="72"/>
        <v>3628200</v>
      </c>
    </row>
    <row r="141" spans="1:15" x14ac:dyDescent="0.25">
      <c r="A141" s="12">
        <v>33301</v>
      </c>
      <c r="B141" s="7" t="s">
        <v>136</v>
      </c>
      <c r="C141" s="8">
        <v>28725.84</v>
      </c>
      <c r="D141" s="8">
        <v>28588.560000000001</v>
      </c>
      <c r="E141" s="8">
        <v>28588.560000000001</v>
      </c>
      <c r="F141" s="8">
        <v>28588.560000000001</v>
      </c>
      <c r="G141" s="8">
        <v>28588.560000000001</v>
      </c>
      <c r="H141" s="8">
        <v>28588.560000000001</v>
      </c>
      <c r="I141" s="8">
        <v>28588.560000000001</v>
      </c>
      <c r="J141" s="8">
        <v>28588.560000000001</v>
      </c>
      <c r="K141" s="8">
        <v>28588.560000000001</v>
      </c>
      <c r="L141" s="8">
        <v>28588.560000000001</v>
      </c>
      <c r="M141" s="8">
        <v>28588.560000000001</v>
      </c>
      <c r="N141" s="8">
        <v>28588.560000000001</v>
      </c>
      <c r="O141" s="8">
        <v>343200</v>
      </c>
    </row>
    <row r="142" spans="1:15" x14ac:dyDescent="0.25">
      <c r="A142" s="12">
        <v>33302</v>
      </c>
      <c r="B142" s="7" t="s">
        <v>137</v>
      </c>
      <c r="C142" s="8">
        <v>272945.7</v>
      </c>
      <c r="D142" s="8">
        <v>271641.3</v>
      </c>
      <c r="E142" s="8">
        <v>271641.3</v>
      </c>
      <c r="F142" s="8">
        <v>271641.3</v>
      </c>
      <c r="G142" s="8">
        <v>271641.3</v>
      </c>
      <c r="H142" s="8">
        <v>271641.3</v>
      </c>
      <c r="I142" s="8">
        <v>271641.3</v>
      </c>
      <c r="J142" s="8">
        <v>271641.3</v>
      </c>
      <c r="K142" s="8">
        <v>271641.3</v>
      </c>
      <c r="L142" s="8">
        <v>271641.3</v>
      </c>
      <c r="M142" s="8">
        <v>271641.3</v>
      </c>
      <c r="N142" s="8">
        <v>271641.3</v>
      </c>
      <c r="O142" s="8">
        <v>3261000</v>
      </c>
    </row>
    <row r="143" spans="1:15" x14ac:dyDescent="0.25">
      <c r="A143" s="12">
        <v>33303</v>
      </c>
      <c r="B143" s="7" t="s">
        <v>138</v>
      </c>
      <c r="C143" s="8">
        <v>2008.8</v>
      </c>
      <c r="D143" s="8">
        <v>1999.2</v>
      </c>
      <c r="E143" s="8">
        <v>1999.2</v>
      </c>
      <c r="F143" s="8">
        <v>1999.2</v>
      </c>
      <c r="G143" s="8">
        <v>1999.2</v>
      </c>
      <c r="H143" s="8">
        <v>1999.2</v>
      </c>
      <c r="I143" s="8">
        <v>1999.2</v>
      </c>
      <c r="J143" s="8">
        <v>1999.2</v>
      </c>
      <c r="K143" s="8">
        <v>1999.2</v>
      </c>
      <c r="L143" s="8">
        <v>1999.2</v>
      </c>
      <c r="M143" s="8">
        <v>1999.2</v>
      </c>
      <c r="N143" s="8">
        <v>1999.2</v>
      </c>
      <c r="O143" s="8">
        <v>24000</v>
      </c>
    </row>
    <row r="144" spans="1:15" x14ac:dyDescent="0.25">
      <c r="A144" s="10">
        <v>334</v>
      </c>
      <c r="B144" s="3" t="s">
        <v>139</v>
      </c>
      <c r="C144" s="4">
        <f t="shared" ref="C144:O144" si="73">SUM(C145:C145)</f>
        <v>439257.59999999998</v>
      </c>
      <c r="D144" s="4">
        <f t="shared" si="73"/>
        <v>437158.40000000002</v>
      </c>
      <c r="E144" s="4">
        <f t="shared" si="73"/>
        <v>437158.40000000002</v>
      </c>
      <c r="F144" s="4">
        <f t="shared" si="73"/>
        <v>437158.40000000002</v>
      </c>
      <c r="G144" s="4">
        <f t="shared" si="73"/>
        <v>437158.40000000002</v>
      </c>
      <c r="H144" s="4">
        <f t="shared" si="73"/>
        <v>437158.40000000002</v>
      </c>
      <c r="I144" s="4">
        <f t="shared" si="73"/>
        <v>437158.40000000002</v>
      </c>
      <c r="J144" s="4">
        <f t="shared" si="73"/>
        <v>437158.40000000002</v>
      </c>
      <c r="K144" s="4">
        <f t="shared" si="73"/>
        <v>437158.40000000002</v>
      </c>
      <c r="L144" s="4">
        <f t="shared" si="73"/>
        <v>437158.40000000002</v>
      </c>
      <c r="M144" s="4">
        <f t="shared" si="73"/>
        <v>437158.40000000002</v>
      </c>
      <c r="N144" s="4">
        <f t="shared" si="73"/>
        <v>437158.40000000002</v>
      </c>
      <c r="O144" s="4">
        <f t="shared" si="73"/>
        <v>5248000</v>
      </c>
    </row>
    <row r="145" spans="1:15" x14ac:dyDescent="0.25">
      <c r="A145" s="12">
        <v>33401</v>
      </c>
      <c r="B145" s="7" t="s">
        <v>139</v>
      </c>
      <c r="C145" s="8">
        <v>439257.59999999998</v>
      </c>
      <c r="D145" s="8">
        <v>437158.40000000002</v>
      </c>
      <c r="E145" s="8">
        <v>437158.40000000002</v>
      </c>
      <c r="F145" s="8">
        <v>437158.40000000002</v>
      </c>
      <c r="G145" s="8">
        <v>437158.40000000002</v>
      </c>
      <c r="H145" s="8">
        <v>437158.40000000002</v>
      </c>
      <c r="I145" s="8">
        <v>437158.40000000002</v>
      </c>
      <c r="J145" s="8">
        <v>437158.40000000002</v>
      </c>
      <c r="K145" s="8">
        <v>437158.40000000002</v>
      </c>
      <c r="L145" s="8">
        <v>437158.40000000002</v>
      </c>
      <c r="M145" s="8">
        <v>437158.40000000002</v>
      </c>
      <c r="N145" s="8">
        <v>437158.40000000002</v>
      </c>
      <c r="O145" s="8">
        <v>5248000</v>
      </c>
    </row>
    <row r="146" spans="1:15" ht="25.5" x14ac:dyDescent="0.25">
      <c r="A146" s="10">
        <v>336</v>
      </c>
      <c r="B146" s="3" t="s">
        <v>140</v>
      </c>
      <c r="C146" s="4">
        <f t="shared" ref="C146:O146" si="74">SUM(C147:C149)</f>
        <v>24289.74</v>
      </c>
      <c r="D146" s="4">
        <f t="shared" si="74"/>
        <v>24173.659999999996</v>
      </c>
      <c r="E146" s="4">
        <f t="shared" si="74"/>
        <v>24173.659999999996</v>
      </c>
      <c r="F146" s="4">
        <f t="shared" si="74"/>
        <v>24173.659999999996</v>
      </c>
      <c r="G146" s="4">
        <f t="shared" si="74"/>
        <v>24173.659999999996</v>
      </c>
      <c r="H146" s="4">
        <f t="shared" si="74"/>
        <v>24173.659999999996</v>
      </c>
      <c r="I146" s="4">
        <f t="shared" si="74"/>
        <v>24173.659999999996</v>
      </c>
      <c r="J146" s="4">
        <f t="shared" si="74"/>
        <v>24173.659999999996</v>
      </c>
      <c r="K146" s="4">
        <f t="shared" si="74"/>
        <v>24173.659999999996</v>
      </c>
      <c r="L146" s="4">
        <f t="shared" si="74"/>
        <v>24173.659999999996</v>
      </c>
      <c r="M146" s="4">
        <f t="shared" si="74"/>
        <v>24173.659999999996</v>
      </c>
      <c r="N146" s="4">
        <f t="shared" si="74"/>
        <v>24173.659999999996</v>
      </c>
      <c r="O146" s="4">
        <f t="shared" si="74"/>
        <v>290200</v>
      </c>
    </row>
    <row r="147" spans="1:15" x14ac:dyDescent="0.25">
      <c r="A147" s="12">
        <v>33603</v>
      </c>
      <c r="B147" s="7" t="s">
        <v>141</v>
      </c>
      <c r="C147" s="8">
        <v>9725.94</v>
      </c>
      <c r="D147" s="8">
        <v>9679.4599999999991</v>
      </c>
      <c r="E147" s="8">
        <v>9679.4599999999991</v>
      </c>
      <c r="F147" s="8">
        <v>9679.4599999999991</v>
      </c>
      <c r="G147" s="8">
        <v>9679.4599999999991</v>
      </c>
      <c r="H147" s="8">
        <v>9679.4599999999991</v>
      </c>
      <c r="I147" s="8">
        <v>9679.4599999999991</v>
      </c>
      <c r="J147" s="8">
        <v>9679.4599999999991</v>
      </c>
      <c r="K147" s="8">
        <v>9679.4599999999991</v>
      </c>
      <c r="L147" s="8">
        <v>9679.4599999999991</v>
      </c>
      <c r="M147" s="8">
        <v>9679.4599999999991</v>
      </c>
      <c r="N147" s="8">
        <v>9679.4599999999991</v>
      </c>
      <c r="O147" s="8">
        <v>116200</v>
      </c>
    </row>
    <row r="148" spans="1:15" x14ac:dyDescent="0.25">
      <c r="A148" s="12">
        <v>33604</v>
      </c>
      <c r="B148" s="7" t="s">
        <v>142</v>
      </c>
      <c r="C148" s="8">
        <v>13559.4</v>
      </c>
      <c r="D148" s="8">
        <v>13494.6</v>
      </c>
      <c r="E148" s="8">
        <v>13494.6</v>
      </c>
      <c r="F148" s="8">
        <v>13494.6</v>
      </c>
      <c r="G148" s="8">
        <v>13494.6</v>
      </c>
      <c r="H148" s="8">
        <v>13494.6</v>
      </c>
      <c r="I148" s="8">
        <v>13494.6</v>
      </c>
      <c r="J148" s="8">
        <v>13494.6</v>
      </c>
      <c r="K148" s="8">
        <v>13494.6</v>
      </c>
      <c r="L148" s="8">
        <v>13494.6</v>
      </c>
      <c r="M148" s="8">
        <v>13494.6</v>
      </c>
      <c r="N148" s="8">
        <v>13494.6</v>
      </c>
      <c r="O148" s="8">
        <v>162000</v>
      </c>
    </row>
    <row r="149" spans="1:15" x14ac:dyDescent="0.25">
      <c r="A149" s="12">
        <v>33605</v>
      </c>
      <c r="B149" s="7" t="s">
        <v>143</v>
      </c>
      <c r="C149" s="8">
        <v>1004.4</v>
      </c>
      <c r="D149" s="8">
        <v>999.6</v>
      </c>
      <c r="E149" s="8">
        <v>999.6</v>
      </c>
      <c r="F149" s="8">
        <v>999.6</v>
      </c>
      <c r="G149" s="8">
        <v>999.6</v>
      </c>
      <c r="H149" s="8">
        <v>999.6</v>
      </c>
      <c r="I149" s="8">
        <v>999.6</v>
      </c>
      <c r="J149" s="8">
        <v>999.6</v>
      </c>
      <c r="K149" s="8">
        <v>999.6</v>
      </c>
      <c r="L149" s="8">
        <v>999.6</v>
      </c>
      <c r="M149" s="8">
        <v>999.6</v>
      </c>
      <c r="N149" s="8">
        <v>999.6</v>
      </c>
      <c r="O149" s="8">
        <v>12000</v>
      </c>
    </row>
    <row r="150" spans="1:15" ht="25.5" x14ac:dyDescent="0.25">
      <c r="A150" s="11">
        <v>3400</v>
      </c>
      <c r="B150" s="5" t="s">
        <v>144</v>
      </c>
      <c r="C150" s="6">
        <f t="shared" ref="C150:O150" si="75">+C151+C153+C155+C157</f>
        <v>149656.23000000001</v>
      </c>
      <c r="D150" s="6">
        <f t="shared" si="75"/>
        <v>148941.03</v>
      </c>
      <c r="E150" s="6">
        <f t="shared" si="75"/>
        <v>148941.03</v>
      </c>
      <c r="F150" s="6">
        <f t="shared" si="75"/>
        <v>148941.03</v>
      </c>
      <c r="G150" s="6">
        <f t="shared" si="75"/>
        <v>148941.03</v>
      </c>
      <c r="H150" s="6">
        <f t="shared" si="75"/>
        <v>148941.03</v>
      </c>
      <c r="I150" s="6">
        <f t="shared" si="75"/>
        <v>148941.03</v>
      </c>
      <c r="J150" s="6">
        <f t="shared" si="75"/>
        <v>148941.03</v>
      </c>
      <c r="K150" s="6">
        <f t="shared" si="75"/>
        <v>148941.03</v>
      </c>
      <c r="L150" s="6">
        <f t="shared" si="75"/>
        <v>148941.03</v>
      </c>
      <c r="M150" s="6">
        <f t="shared" si="75"/>
        <v>148941.03</v>
      </c>
      <c r="N150" s="6">
        <f t="shared" si="75"/>
        <v>148941.03</v>
      </c>
      <c r="O150" s="6">
        <f t="shared" si="75"/>
        <v>1788007.56</v>
      </c>
    </row>
    <row r="151" spans="1:15" x14ac:dyDescent="0.25">
      <c r="A151" s="10">
        <v>341</v>
      </c>
      <c r="B151" s="3" t="s">
        <v>145</v>
      </c>
      <c r="C151" s="4">
        <f t="shared" ref="C151:O151" si="76">SUM(C152:C152)</f>
        <v>71145</v>
      </c>
      <c r="D151" s="4">
        <f t="shared" si="76"/>
        <v>70805</v>
      </c>
      <c r="E151" s="4">
        <f t="shared" si="76"/>
        <v>70805</v>
      </c>
      <c r="F151" s="4">
        <f t="shared" si="76"/>
        <v>70805</v>
      </c>
      <c r="G151" s="4">
        <f t="shared" si="76"/>
        <v>70805</v>
      </c>
      <c r="H151" s="4">
        <f t="shared" si="76"/>
        <v>70805</v>
      </c>
      <c r="I151" s="4">
        <f t="shared" si="76"/>
        <v>70805</v>
      </c>
      <c r="J151" s="4">
        <f t="shared" si="76"/>
        <v>70805</v>
      </c>
      <c r="K151" s="4">
        <f t="shared" si="76"/>
        <v>70805</v>
      </c>
      <c r="L151" s="4">
        <f t="shared" si="76"/>
        <v>70805</v>
      </c>
      <c r="M151" s="4">
        <f t="shared" si="76"/>
        <v>70805</v>
      </c>
      <c r="N151" s="4">
        <f t="shared" si="76"/>
        <v>70805</v>
      </c>
      <c r="O151" s="4">
        <f t="shared" si="76"/>
        <v>850000</v>
      </c>
    </row>
    <row r="152" spans="1:15" x14ac:dyDescent="0.25">
      <c r="A152" s="12">
        <v>34101</v>
      </c>
      <c r="B152" s="7" t="s">
        <v>146</v>
      </c>
      <c r="C152" s="8">
        <v>71145</v>
      </c>
      <c r="D152" s="8">
        <v>70805</v>
      </c>
      <c r="E152" s="8">
        <v>70805</v>
      </c>
      <c r="F152" s="8">
        <v>70805</v>
      </c>
      <c r="G152" s="8">
        <v>70805</v>
      </c>
      <c r="H152" s="8">
        <v>70805</v>
      </c>
      <c r="I152" s="8">
        <v>70805</v>
      </c>
      <c r="J152" s="8">
        <v>70805</v>
      </c>
      <c r="K152" s="8">
        <v>70805</v>
      </c>
      <c r="L152" s="8">
        <v>70805</v>
      </c>
      <c r="M152" s="8">
        <v>70805</v>
      </c>
      <c r="N152" s="8">
        <v>70805</v>
      </c>
      <c r="O152" s="8">
        <v>850000</v>
      </c>
    </row>
    <row r="153" spans="1:15" ht="25.5" x14ac:dyDescent="0.25">
      <c r="A153" s="10">
        <v>342</v>
      </c>
      <c r="B153" s="3" t="s">
        <v>147</v>
      </c>
      <c r="C153" s="4">
        <f t="shared" ref="C153:O153" si="77">SUM(C154:C154)</f>
        <v>64617.03</v>
      </c>
      <c r="D153" s="4">
        <f t="shared" si="77"/>
        <v>64308.23</v>
      </c>
      <c r="E153" s="4">
        <f t="shared" si="77"/>
        <v>64308.23</v>
      </c>
      <c r="F153" s="4">
        <f t="shared" si="77"/>
        <v>64308.23</v>
      </c>
      <c r="G153" s="4">
        <f t="shared" si="77"/>
        <v>64308.23</v>
      </c>
      <c r="H153" s="4">
        <f t="shared" si="77"/>
        <v>64308.23</v>
      </c>
      <c r="I153" s="4">
        <f t="shared" si="77"/>
        <v>64308.23</v>
      </c>
      <c r="J153" s="4">
        <f t="shared" si="77"/>
        <v>64308.23</v>
      </c>
      <c r="K153" s="4">
        <f t="shared" si="77"/>
        <v>64308.23</v>
      </c>
      <c r="L153" s="4">
        <f t="shared" si="77"/>
        <v>64308.23</v>
      </c>
      <c r="M153" s="4">
        <f t="shared" si="77"/>
        <v>64308.23</v>
      </c>
      <c r="N153" s="4">
        <f t="shared" si="77"/>
        <v>64308.23</v>
      </c>
      <c r="O153" s="4">
        <f t="shared" si="77"/>
        <v>772007.56</v>
      </c>
    </row>
    <row r="154" spans="1:15" x14ac:dyDescent="0.25">
      <c r="A154" s="12">
        <v>34201</v>
      </c>
      <c r="B154" s="7" t="s">
        <v>148</v>
      </c>
      <c r="C154" s="8">
        <v>64617.03</v>
      </c>
      <c r="D154" s="8">
        <v>64308.23</v>
      </c>
      <c r="E154" s="8">
        <v>64308.23</v>
      </c>
      <c r="F154" s="8">
        <v>64308.23</v>
      </c>
      <c r="G154" s="8">
        <v>64308.23</v>
      </c>
      <c r="H154" s="8">
        <v>64308.23</v>
      </c>
      <c r="I154" s="8">
        <v>64308.23</v>
      </c>
      <c r="J154" s="8">
        <v>64308.23</v>
      </c>
      <c r="K154" s="8">
        <v>64308.23</v>
      </c>
      <c r="L154" s="8">
        <v>64308.23</v>
      </c>
      <c r="M154" s="8">
        <v>64308.23</v>
      </c>
      <c r="N154" s="8">
        <v>64308.23</v>
      </c>
      <c r="O154" s="8">
        <v>772007.56</v>
      </c>
    </row>
    <row r="155" spans="1:15" x14ac:dyDescent="0.25">
      <c r="A155" s="10">
        <v>344</v>
      </c>
      <c r="B155" s="3" t="s">
        <v>149</v>
      </c>
      <c r="C155" s="4">
        <f t="shared" ref="C155:O155" si="78">SUM(C156:C156)</f>
        <v>1255.5</v>
      </c>
      <c r="D155" s="4">
        <f t="shared" si="78"/>
        <v>1249.5</v>
      </c>
      <c r="E155" s="4">
        <f t="shared" si="78"/>
        <v>1249.5</v>
      </c>
      <c r="F155" s="4">
        <f t="shared" si="78"/>
        <v>1249.5</v>
      </c>
      <c r="G155" s="4">
        <f t="shared" si="78"/>
        <v>1249.5</v>
      </c>
      <c r="H155" s="4">
        <f t="shared" si="78"/>
        <v>1249.5</v>
      </c>
      <c r="I155" s="4">
        <f t="shared" si="78"/>
        <v>1249.5</v>
      </c>
      <c r="J155" s="4">
        <f t="shared" si="78"/>
        <v>1249.5</v>
      </c>
      <c r="K155" s="4">
        <f t="shared" si="78"/>
        <v>1249.5</v>
      </c>
      <c r="L155" s="4">
        <f t="shared" si="78"/>
        <v>1249.5</v>
      </c>
      <c r="M155" s="4">
        <f t="shared" si="78"/>
        <v>1249.5</v>
      </c>
      <c r="N155" s="4">
        <f t="shared" si="78"/>
        <v>1249.5</v>
      </c>
      <c r="O155" s="4">
        <f t="shared" si="78"/>
        <v>15000</v>
      </c>
    </row>
    <row r="156" spans="1:15" x14ac:dyDescent="0.25">
      <c r="A156" s="12">
        <v>34401</v>
      </c>
      <c r="B156" s="7" t="s">
        <v>150</v>
      </c>
      <c r="C156" s="8">
        <v>1255.5</v>
      </c>
      <c r="D156" s="8">
        <v>1249.5</v>
      </c>
      <c r="E156" s="8">
        <v>1249.5</v>
      </c>
      <c r="F156" s="8">
        <v>1249.5</v>
      </c>
      <c r="G156" s="8">
        <v>1249.5</v>
      </c>
      <c r="H156" s="8">
        <v>1249.5</v>
      </c>
      <c r="I156" s="8">
        <v>1249.5</v>
      </c>
      <c r="J156" s="8">
        <v>1249.5</v>
      </c>
      <c r="K156" s="8">
        <v>1249.5</v>
      </c>
      <c r="L156" s="8">
        <v>1249.5</v>
      </c>
      <c r="M156" s="8">
        <v>1249.5</v>
      </c>
      <c r="N156" s="8">
        <v>1249.5</v>
      </c>
      <c r="O156" s="8">
        <v>15000</v>
      </c>
    </row>
    <row r="157" spans="1:15" x14ac:dyDescent="0.25">
      <c r="A157" s="10">
        <v>347</v>
      </c>
      <c r="B157" s="3" t="s">
        <v>151</v>
      </c>
      <c r="C157" s="4">
        <f t="shared" ref="C157:O157" si="79">SUM(C158:C158)</f>
        <v>12638.7</v>
      </c>
      <c r="D157" s="4">
        <f t="shared" si="79"/>
        <v>12578.3</v>
      </c>
      <c r="E157" s="4">
        <f t="shared" si="79"/>
        <v>12578.3</v>
      </c>
      <c r="F157" s="4">
        <f t="shared" si="79"/>
        <v>12578.3</v>
      </c>
      <c r="G157" s="4">
        <f t="shared" si="79"/>
        <v>12578.3</v>
      </c>
      <c r="H157" s="4">
        <f t="shared" si="79"/>
        <v>12578.3</v>
      </c>
      <c r="I157" s="4">
        <f t="shared" si="79"/>
        <v>12578.3</v>
      </c>
      <c r="J157" s="4">
        <f t="shared" si="79"/>
        <v>12578.3</v>
      </c>
      <c r="K157" s="4">
        <f t="shared" si="79"/>
        <v>12578.3</v>
      </c>
      <c r="L157" s="4">
        <f t="shared" si="79"/>
        <v>12578.3</v>
      </c>
      <c r="M157" s="4">
        <f t="shared" si="79"/>
        <v>12578.3</v>
      </c>
      <c r="N157" s="4">
        <f t="shared" si="79"/>
        <v>12578.3</v>
      </c>
      <c r="O157" s="4">
        <f t="shared" si="79"/>
        <v>151000</v>
      </c>
    </row>
    <row r="158" spans="1:15" x14ac:dyDescent="0.25">
      <c r="A158" s="12">
        <v>34701</v>
      </c>
      <c r="B158" s="7" t="s">
        <v>151</v>
      </c>
      <c r="C158" s="8">
        <v>12638.7</v>
      </c>
      <c r="D158" s="8">
        <v>12578.3</v>
      </c>
      <c r="E158" s="8">
        <v>12578.3</v>
      </c>
      <c r="F158" s="8">
        <v>12578.3</v>
      </c>
      <c r="G158" s="8">
        <v>12578.3</v>
      </c>
      <c r="H158" s="8">
        <v>12578.3</v>
      </c>
      <c r="I158" s="8">
        <v>12578.3</v>
      </c>
      <c r="J158" s="8">
        <v>12578.3</v>
      </c>
      <c r="K158" s="8">
        <v>12578.3</v>
      </c>
      <c r="L158" s="8">
        <v>12578.3</v>
      </c>
      <c r="M158" s="8">
        <v>12578.3</v>
      </c>
      <c r="N158" s="8">
        <v>12578.3</v>
      </c>
      <c r="O158" s="8">
        <v>151000</v>
      </c>
    </row>
    <row r="159" spans="1:15" ht="25.5" x14ac:dyDescent="0.25">
      <c r="A159" s="11">
        <v>3500</v>
      </c>
      <c r="B159" s="5" t="s">
        <v>152</v>
      </c>
      <c r="C159" s="6">
        <f t="shared" ref="C159:O159" si="80">+C160+C166+C168+C171+C173+C175+C178+C180</f>
        <v>2826716.4000000004</v>
      </c>
      <c r="D159" s="6">
        <f t="shared" si="80"/>
        <v>2813207.6</v>
      </c>
      <c r="E159" s="6">
        <f t="shared" si="80"/>
        <v>2813207.6</v>
      </c>
      <c r="F159" s="6">
        <f t="shared" si="80"/>
        <v>2813207.6</v>
      </c>
      <c r="G159" s="6">
        <f t="shared" si="80"/>
        <v>2813207.6</v>
      </c>
      <c r="H159" s="6">
        <f t="shared" si="80"/>
        <v>2813207.6</v>
      </c>
      <c r="I159" s="6">
        <f t="shared" si="80"/>
        <v>2813207.6</v>
      </c>
      <c r="J159" s="6">
        <f t="shared" si="80"/>
        <v>2813207.6</v>
      </c>
      <c r="K159" s="6">
        <f t="shared" si="80"/>
        <v>2813207.6</v>
      </c>
      <c r="L159" s="6">
        <f t="shared" si="80"/>
        <v>2813207.6</v>
      </c>
      <c r="M159" s="6">
        <f t="shared" si="80"/>
        <v>2813207.6</v>
      </c>
      <c r="N159" s="6">
        <f t="shared" si="80"/>
        <v>2813207.6</v>
      </c>
      <c r="O159" s="6">
        <f t="shared" si="80"/>
        <v>33772000</v>
      </c>
    </row>
    <row r="160" spans="1:15" ht="25.5" x14ac:dyDescent="0.25">
      <c r="A160" s="10">
        <v>351</v>
      </c>
      <c r="B160" s="3" t="s">
        <v>153</v>
      </c>
      <c r="C160" s="4">
        <f t="shared" ref="C160:O160" si="81">SUM(C161:C165)</f>
        <v>459881.28</v>
      </c>
      <c r="D160" s="4">
        <f t="shared" si="81"/>
        <v>457683.52</v>
      </c>
      <c r="E160" s="4">
        <f t="shared" si="81"/>
        <v>457683.52</v>
      </c>
      <c r="F160" s="4">
        <f t="shared" si="81"/>
        <v>457683.52</v>
      </c>
      <c r="G160" s="4">
        <f t="shared" si="81"/>
        <v>457683.52</v>
      </c>
      <c r="H160" s="4">
        <f t="shared" si="81"/>
        <v>457683.52</v>
      </c>
      <c r="I160" s="4">
        <f t="shared" si="81"/>
        <v>457683.52</v>
      </c>
      <c r="J160" s="4">
        <f t="shared" si="81"/>
        <v>457683.52</v>
      </c>
      <c r="K160" s="4">
        <f t="shared" si="81"/>
        <v>457683.52</v>
      </c>
      <c r="L160" s="4">
        <f t="shared" si="81"/>
        <v>457683.52</v>
      </c>
      <c r="M160" s="4">
        <f t="shared" si="81"/>
        <v>457683.52</v>
      </c>
      <c r="N160" s="4">
        <f t="shared" si="81"/>
        <v>457683.52</v>
      </c>
      <c r="O160" s="4">
        <f t="shared" si="81"/>
        <v>5494400</v>
      </c>
    </row>
    <row r="161" spans="1:15" x14ac:dyDescent="0.25">
      <c r="A161" s="12">
        <v>35101</v>
      </c>
      <c r="B161" s="7" t="s">
        <v>154</v>
      </c>
      <c r="C161" s="8">
        <v>31504.68</v>
      </c>
      <c r="D161" s="8">
        <v>31354.12</v>
      </c>
      <c r="E161" s="8">
        <v>31354.12</v>
      </c>
      <c r="F161" s="8">
        <v>31354.12</v>
      </c>
      <c r="G161" s="8">
        <v>31354.12</v>
      </c>
      <c r="H161" s="8">
        <v>31354.12</v>
      </c>
      <c r="I161" s="8">
        <v>31354.12</v>
      </c>
      <c r="J161" s="8">
        <v>31354.12</v>
      </c>
      <c r="K161" s="8">
        <v>31354.12</v>
      </c>
      <c r="L161" s="8">
        <v>31354.12</v>
      </c>
      <c r="M161" s="8">
        <v>31354.12</v>
      </c>
      <c r="N161" s="8">
        <v>31354.12</v>
      </c>
      <c r="O161" s="8">
        <v>376400</v>
      </c>
    </row>
    <row r="162" spans="1:15" x14ac:dyDescent="0.25">
      <c r="A162" s="12">
        <v>35102</v>
      </c>
      <c r="B162" s="7" t="s">
        <v>154</v>
      </c>
      <c r="C162" s="8">
        <v>669.6</v>
      </c>
      <c r="D162" s="8">
        <v>666.4</v>
      </c>
      <c r="E162" s="8">
        <v>666.4</v>
      </c>
      <c r="F162" s="8">
        <v>666.4</v>
      </c>
      <c r="G162" s="8">
        <v>666.4</v>
      </c>
      <c r="H162" s="8">
        <v>666.4</v>
      </c>
      <c r="I162" s="8">
        <v>666.4</v>
      </c>
      <c r="J162" s="8">
        <v>666.4</v>
      </c>
      <c r="K162" s="8">
        <v>666.4</v>
      </c>
      <c r="L162" s="8">
        <v>666.4</v>
      </c>
      <c r="M162" s="8">
        <v>666.4</v>
      </c>
      <c r="N162" s="8">
        <v>666.4</v>
      </c>
      <c r="O162" s="8">
        <v>8000</v>
      </c>
    </row>
    <row r="163" spans="1:15" x14ac:dyDescent="0.25">
      <c r="A163" s="12">
        <v>35105</v>
      </c>
      <c r="B163" s="7" t="s">
        <v>155</v>
      </c>
      <c r="C163" s="8">
        <v>837</v>
      </c>
      <c r="D163" s="8">
        <v>833</v>
      </c>
      <c r="E163" s="8">
        <v>833</v>
      </c>
      <c r="F163" s="8">
        <v>833</v>
      </c>
      <c r="G163" s="8">
        <v>833</v>
      </c>
      <c r="H163" s="8">
        <v>833</v>
      </c>
      <c r="I163" s="8">
        <v>833</v>
      </c>
      <c r="J163" s="8">
        <v>833</v>
      </c>
      <c r="K163" s="8">
        <v>833</v>
      </c>
      <c r="L163" s="8">
        <v>833</v>
      </c>
      <c r="M163" s="8">
        <v>833</v>
      </c>
      <c r="N163" s="8">
        <v>833</v>
      </c>
      <c r="O163" s="8">
        <v>10000</v>
      </c>
    </row>
    <row r="164" spans="1:15" x14ac:dyDescent="0.25">
      <c r="A164" s="12">
        <v>35109</v>
      </c>
      <c r="B164" s="7" t="s">
        <v>156</v>
      </c>
      <c r="C164" s="8">
        <v>8370</v>
      </c>
      <c r="D164" s="8">
        <v>8330</v>
      </c>
      <c r="E164" s="8">
        <v>8330</v>
      </c>
      <c r="F164" s="8">
        <v>8330</v>
      </c>
      <c r="G164" s="8">
        <v>8330</v>
      </c>
      <c r="H164" s="8">
        <v>8330</v>
      </c>
      <c r="I164" s="8">
        <v>8330</v>
      </c>
      <c r="J164" s="8">
        <v>8330</v>
      </c>
      <c r="K164" s="8">
        <v>8330</v>
      </c>
      <c r="L164" s="8">
        <v>8330</v>
      </c>
      <c r="M164" s="8">
        <v>8330</v>
      </c>
      <c r="N164" s="8">
        <v>8330</v>
      </c>
      <c r="O164" s="8">
        <v>100000</v>
      </c>
    </row>
    <row r="165" spans="1:15" x14ac:dyDescent="0.25">
      <c r="A165" s="12">
        <v>35111</v>
      </c>
      <c r="B165" s="7" t="s">
        <v>157</v>
      </c>
      <c r="C165" s="8">
        <v>418500</v>
      </c>
      <c r="D165" s="8">
        <v>416500</v>
      </c>
      <c r="E165" s="8">
        <v>416500</v>
      </c>
      <c r="F165" s="8">
        <v>416500</v>
      </c>
      <c r="G165" s="8">
        <v>416500</v>
      </c>
      <c r="H165" s="8">
        <v>416500</v>
      </c>
      <c r="I165" s="8">
        <v>416500</v>
      </c>
      <c r="J165" s="8">
        <v>416500</v>
      </c>
      <c r="K165" s="8">
        <v>416500</v>
      </c>
      <c r="L165" s="8">
        <v>416500</v>
      </c>
      <c r="M165" s="8">
        <v>416500</v>
      </c>
      <c r="N165" s="8">
        <v>416500</v>
      </c>
      <c r="O165" s="8">
        <v>5000000</v>
      </c>
    </row>
    <row r="166" spans="1:15" ht="38.25" x14ac:dyDescent="0.25">
      <c r="A166" s="10">
        <v>352</v>
      </c>
      <c r="B166" s="3" t="s">
        <v>158</v>
      </c>
      <c r="C166" s="4">
        <f t="shared" ref="C166:O166" si="82">SUM(C167:C167)</f>
        <v>16698.150000000001</v>
      </c>
      <c r="D166" s="4">
        <f t="shared" si="82"/>
        <v>16618.349999999999</v>
      </c>
      <c r="E166" s="4">
        <f t="shared" si="82"/>
        <v>16618.349999999999</v>
      </c>
      <c r="F166" s="4">
        <f t="shared" si="82"/>
        <v>16618.349999999999</v>
      </c>
      <c r="G166" s="4">
        <f t="shared" si="82"/>
        <v>16618.349999999999</v>
      </c>
      <c r="H166" s="4">
        <f t="shared" si="82"/>
        <v>16618.349999999999</v>
      </c>
      <c r="I166" s="4">
        <f t="shared" si="82"/>
        <v>16618.349999999999</v>
      </c>
      <c r="J166" s="4">
        <f t="shared" si="82"/>
        <v>16618.349999999999</v>
      </c>
      <c r="K166" s="4">
        <f t="shared" si="82"/>
        <v>16618.349999999999</v>
      </c>
      <c r="L166" s="4">
        <f t="shared" si="82"/>
        <v>16618.349999999999</v>
      </c>
      <c r="M166" s="4">
        <f t="shared" si="82"/>
        <v>16618.349999999999</v>
      </c>
      <c r="N166" s="4">
        <f t="shared" si="82"/>
        <v>16618.349999999999</v>
      </c>
      <c r="O166" s="4">
        <f t="shared" si="82"/>
        <v>199500</v>
      </c>
    </row>
    <row r="167" spans="1:15" x14ac:dyDescent="0.25">
      <c r="A167" s="12">
        <v>35201</v>
      </c>
      <c r="B167" s="7" t="s">
        <v>154</v>
      </c>
      <c r="C167" s="8">
        <v>16698.150000000001</v>
      </c>
      <c r="D167" s="8">
        <v>16618.349999999999</v>
      </c>
      <c r="E167" s="8">
        <v>16618.349999999999</v>
      </c>
      <c r="F167" s="8">
        <v>16618.349999999999</v>
      </c>
      <c r="G167" s="8">
        <v>16618.349999999999</v>
      </c>
      <c r="H167" s="8">
        <v>16618.349999999999</v>
      </c>
      <c r="I167" s="8">
        <v>16618.349999999999</v>
      </c>
      <c r="J167" s="8">
        <v>16618.349999999999</v>
      </c>
      <c r="K167" s="8">
        <v>16618.349999999999</v>
      </c>
      <c r="L167" s="8">
        <v>16618.349999999999</v>
      </c>
      <c r="M167" s="8">
        <v>16618.349999999999</v>
      </c>
      <c r="N167" s="8">
        <v>16618.349999999999</v>
      </c>
      <c r="O167" s="8">
        <v>199500</v>
      </c>
    </row>
    <row r="168" spans="1:15" ht="38.25" x14ac:dyDescent="0.25">
      <c r="A168" s="10">
        <v>353</v>
      </c>
      <c r="B168" s="3" t="s">
        <v>159</v>
      </c>
      <c r="C168" s="4">
        <f t="shared" ref="C168:O168" si="83">SUM(C169:C170)</f>
        <v>1255.5</v>
      </c>
      <c r="D168" s="4">
        <f t="shared" si="83"/>
        <v>1249.5</v>
      </c>
      <c r="E168" s="4">
        <f t="shared" si="83"/>
        <v>1249.5</v>
      </c>
      <c r="F168" s="4">
        <f t="shared" si="83"/>
        <v>1249.5</v>
      </c>
      <c r="G168" s="4">
        <f t="shared" si="83"/>
        <v>1249.5</v>
      </c>
      <c r="H168" s="4">
        <f t="shared" si="83"/>
        <v>1249.5</v>
      </c>
      <c r="I168" s="4">
        <f t="shared" si="83"/>
        <v>1249.5</v>
      </c>
      <c r="J168" s="4">
        <f t="shared" si="83"/>
        <v>1249.5</v>
      </c>
      <c r="K168" s="4">
        <f t="shared" si="83"/>
        <v>1249.5</v>
      </c>
      <c r="L168" s="4">
        <f t="shared" si="83"/>
        <v>1249.5</v>
      </c>
      <c r="M168" s="4">
        <f t="shared" si="83"/>
        <v>1249.5</v>
      </c>
      <c r="N168" s="4">
        <f t="shared" si="83"/>
        <v>1249.5</v>
      </c>
      <c r="O168" s="4">
        <f t="shared" si="83"/>
        <v>15000</v>
      </c>
    </row>
    <row r="169" spans="1:15" x14ac:dyDescent="0.25">
      <c r="A169" s="12">
        <v>35301</v>
      </c>
      <c r="B169" s="7" t="s">
        <v>160</v>
      </c>
      <c r="C169" s="8">
        <v>1004.4</v>
      </c>
      <c r="D169" s="8">
        <v>999.6</v>
      </c>
      <c r="E169" s="8">
        <v>999.6</v>
      </c>
      <c r="F169" s="8">
        <v>999.6</v>
      </c>
      <c r="G169" s="8">
        <v>999.6</v>
      </c>
      <c r="H169" s="8">
        <v>999.6</v>
      </c>
      <c r="I169" s="8">
        <v>999.6</v>
      </c>
      <c r="J169" s="8">
        <v>999.6</v>
      </c>
      <c r="K169" s="8">
        <v>999.6</v>
      </c>
      <c r="L169" s="8">
        <v>999.6</v>
      </c>
      <c r="M169" s="8">
        <v>999.6</v>
      </c>
      <c r="N169" s="8">
        <v>999.6</v>
      </c>
      <c r="O169" s="8">
        <v>12000</v>
      </c>
    </row>
    <row r="170" spans="1:15" x14ac:dyDescent="0.25">
      <c r="A170" s="12">
        <v>35302</v>
      </c>
      <c r="B170" s="7" t="s">
        <v>154</v>
      </c>
      <c r="C170" s="8">
        <v>251.1</v>
      </c>
      <c r="D170" s="8">
        <v>249.9</v>
      </c>
      <c r="E170" s="8">
        <v>249.9</v>
      </c>
      <c r="F170" s="8">
        <v>249.9</v>
      </c>
      <c r="G170" s="8">
        <v>249.9</v>
      </c>
      <c r="H170" s="8">
        <v>249.9</v>
      </c>
      <c r="I170" s="8">
        <v>249.9</v>
      </c>
      <c r="J170" s="8">
        <v>249.9</v>
      </c>
      <c r="K170" s="8">
        <v>249.9</v>
      </c>
      <c r="L170" s="8">
        <v>249.9</v>
      </c>
      <c r="M170" s="8">
        <v>249.9</v>
      </c>
      <c r="N170" s="8">
        <v>249.9</v>
      </c>
      <c r="O170" s="8">
        <v>3000</v>
      </c>
    </row>
    <row r="171" spans="1:15" ht="25.5" x14ac:dyDescent="0.25">
      <c r="A171" s="10">
        <v>355</v>
      </c>
      <c r="B171" s="3" t="s">
        <v>161</v>
      </c>
      <c r="C171" s="4">
        <f t="shared" ref="C171:O171" si="84">SUM(C172:C172)</f>
        <v>103260.69</v>
      </c>
      <c r="D171" s="4">
        <f t="shared" si="84"/>
        <v>102767.21</v>
      </c>
      <c r="E171" s="4">
        <f t="shared" si="84"/>
        <v>102767.21</v>
      </c>
      <c r="F171" s="4">
        <f t="shared" si="84"/>
        <v>102767.21</v>
      </c>
      <c r="G171" s="4">
        <f t="shared" si="84"/>
        <v>102767.21</v>
      </c>
      <c r="H171" s="4">
        <f t="shared" si="84"/>
        <v>102767.21</v>
      </c>
      <c r="I171" s="4">
        <f t="shared" si="84"/>
        <v>102767.21</v>
      </c>
      <c r="J171" s="4">
        <f t="shared" si="84"/>
        <v>102767.21</v>
      </c>
      <c r="K171" s="4">
        <f t="shared" si="84"/>
        <v>102767.21</v>
      </c>
      <c r="L171" s="4">
        <f t="shared" si="84"/>
        <v>102767.21</v>
      </c>
      <c r="M171" s="4">
        <f t="shared" si="84"/>
        <v>102767.21</v>
      </c>
      <c r="N171" s="4">
        <f t="shared" si="84"/>
        <v>102767.21</v>
      </c>
      <c r="O171" s="4">
        <f t="shared" si="84"/>
        <v>1233700</v>
      </c>
    </row>
    <row r="172" spans="1:15" x14ac:dyDescent="0.25">
      <c r="A172" s="12">
        <v>35501</v>
      </c>
      <c r="B172" s="7" t="s">
        <v>154</v>
      </c>
      <c r="C172" s="8">
        <v>103260.69</v>
      </c>
      <c r="D172" s="8">
        <v>102767.21</v>
      </c>
      <c r="E172" s="8">
        <v>102767.21</v>
      </c>
      <c r="F172" s="8">
        <v>102767.21</v>
      </c>
      <c r="G172" s="8">
        <v>102767.21</v>
      </c>
      <c r="H172" s="8">
        <v>102767.21</v>
      </c>
      <c r="I172" s="8">
        <v>102767.21</v>
      </c>
      <c r="J172" s="8">
        <v>102767.21</v>
      </c>
      <c r="K172" s="8">
        <v>102767.21</v>
      </c>
      <c r="L172" s="8">
        <v>102767.21</v>
      </c>
      <c r="M172" s="8">
        <v>102767.21</v>
      </c>
      <c r="N172" s="8">
        <v>102767.21</v>
      </c>
      <c r="O172" s="8">
        <v>1233700</v>
      </c>
    </row>
    <row r="173" spans="1:15" ht="25.5" x14ac:dyDescent="0.25">
      <c r="A173" s="10">
        <v>356</v>
      </c>
      <c r="B173" s="3" t="s">
        <v>162</v>
      </c>
      <c r="C173" s="4">
        <f t="shared" ref="C173:O173" si="85">SUM(C174:C174)</f>
        <v>1004.4</v>
      </c>
      <c r="D173" s="4">
        <f t="shared" si="85"/>
        <v>999.6</v>
      </c>
      <c r="E173" s="4">
        <f t="shared" si="85"/>
        <v>999.6</v>
      </c>
      <c r="F173" s="4">
        <f t="shared" si="85"/>
        <v>999.6</v>
      </c>
      <c r="G173" s="4">
        <f t="shared" si="85"/>
        <v>999.6</v>
      </c>
      <c r="H173" s="4">
        <f t="shared" si="85"/>
        <v>999.6</v>
      </c>
      <c r="I173" s="4">
        <f t="shared" si="85"/>
        <v>999.6</v>
      </c>
      <c r="J173" s="4">
        <f t="shared" si="85"/>
        <v>999.6</v>
      </c>
      <c r="K173" s="4">
        <f t="shared" si="85"/>
        <v>999.6</v>
      </c>
      <c r="L173" s="4">
        <f t="shared" si="85"/>
        <v>999.6</v>
      </c>
      <c r="M173" s="4">
        <f t="shared" si="85"/>
        <v>999.6</v>
      </c>
      <c r="N173" s="4">
        <f t="shared" si="85"/>
        <v>999.6</v>
      </c>
      <c r="O173" s="4">
        <f t="shared" si="85"/>
        <v>12000</v>
      </c>
    </row>
    <row r="174" spans="1:15" x14ac:dyDescent="0.25">
      <c r="A174" s="12">
        <v>35601</v>
      </c>
      <c r="B174" s="7" t="s">
        <v>163</v>
      </c>
      <c r="C174" s="8">
        <v>1004.4</v>
      </c>
      <c r="D174" s="8">
        <v>999.6</v>
      </c>
      <c r="E174" s="8">
        <v>999.6</v>
      </c>
      <c r="F174" s="8">
        <v>999.6</v>
      </c>
      <c r="G174" s="8">
        <v>999.6</v>
      </c>
      <c r="H174" s="8">
        <v>999.6</v>
      </c>
      <c r="I174" s="8">
        <v>999.6</v>
      </c>
      <c r="J174" s="8">
        <v>999.6</v>
      </c>
      <c r="K174" s="8">
        <v>999.6</v>
      </c>
      <c r="L174" s="8">
        <v>999.6</v>
      </c>
      <c r="M174" s="8">
        <v>999.6</v>
      </c>
      <c r="N174" s="8">
        <v>999.6</v>
      </c>
      <c r="O174" s="8">
        <v>12000</v>
      </c>
    </row>
    <row r="175" spans="1:15" ht="25.5" x14ac:dyDescent="0.25">
      <c r="A175" s="10">
        <v>357</v>
      </c>
      <c r="B175" s="3" t="s">
        <v>164</v>
      </c>
      <c r="C175" s="4">
        <f t="shared" ref="C175:O175" si="86">SUM(C176:C177)</f>
        <v>11634.3</v>
      </c>
      <c r="D175" s="4">
        <f t="shared" si="86"/>
        <v>11578.7</v>
      </c>
      <c r="E175" s="4">
        <f t="shared" si="86"/>
        <v>11578.7</v>
      </c>
      <c r="F175" s="4">
        <f t="shared" si="86"/>
        <v>11578.7</v>
      </c>
      <c r="G175" s="4">
        <f t="shared" si="86"/>
        <v>11578.7</v>
      </c>
      <c r="H175" s="4">
        <f t="shared" si="86"/>
        <v>11578.7</v>
      </c>
      <c r="I175" s="4">
        <f t="shared" si="86"/>
        <v>11578.7</v>
      </c>
      <c r="J175" s="4">
        <f t="shared" si="86"/>
        <v>11578.7</v>
      </c>
      <c r="K175" s="4">
        <f t="shared" si="86"/>
        <v>11578.7</v>
      </c>
      <c r="L175" s="4">
        <f t="shared" si="86"/>
        <v>11578.7</v>
      </c>
      <c r="M175" s="4">
        <f t="shared" si="86"/>
        <v>11578.7</v>
      </c>
      <c r="N175" s="4">
        <f t="shared" si="86"/>
        <v>11578.7</v>
      </c>
      <c r="O175" s="4">
        <f t="shared" si="86"/>
        <v>139000</v>
      </c>
    </row>
    <row r="176" spans="1:15" x14ac:dyDescent="0.25">
      <c r="A176" s="12">
        <v>35701</v>
      </c>
      <c r="B176" s="7" t="s">
        <v>154</v>
      </c>
      <c r="C176" s="8">
        <v>8118.9</v>
      </c>
      <c r="D176" s="8">
        <v>8080.1</v>
      </c>
      <c r="E176" s="8">
        <v>8080.1</v>
      </c>
      <c r="F176" s="8">
        <v>8080.1</v>
      </c>
      <c r="G176" s="8">
        <v>8080.1</v>
      </c>
      <c r="H176" s="8">
        <v>8080.1</v>
      </c>
      <c r="I176" s="8">
        <v>8080.1</v>
      </c>
      <c r="J176" s="8">
        <v>8080.1</v>
      </c>
      <c r="K176" s="8">
        <v>8080.1</v>
      </c>
      <c r="L176" s="8">
        <v>8080.1</v>
      </c>
      <c r="M176" s="8">
        <v>8080.1</v>
      </c>
      <c r="N176" s="8">
        <v>8080.1</v>
      </c>
      <c r="O176" s="8">
        <v>97000</v>
      </c>
    </row>
    <row r="177" spans="1:15" x14ac:dyDescent="0.25">
      <c r="A177" s="12">
        <v>35702</v>
      </c>
      <c r="B177" s="7" t="s">
        <v>154</v>
      </c>
      <c r="C177" s="8">
        <v>3515.4</v>
      </c>
      <c r="D177" s="8">
        <v>3498.6</v>
      </c>
      <c r="E177" s="8">
        <v>3498.6</v>
      </c>
      <c r="F177" s="8">
        <v>3498.6</v>
      </c>
      <c r="G177" s="8">
        <v>3498.6</v>
      </c>
      <c r="H177" s="8">
        <v>3498.6</v>
      </c>
      <c r="I177" s="8">
        <v>3498.6</v>
      </c>
      <c r="J177" s="8">
        <v>3498.6</v>
      </c>
      <c r="K177" s="8">
        <v>3498.6</v>
      </c>
      <c r="L177" s="8">
        <v>3498.6</v>
      </c>
      <c r="M177" s="8">
        <v>3498.6</v>
      </c>
      <c r="N177" s="8">
        <v>3498.6</v>
      </c>
      <c r="O177" s="8">
        <v>42000</v>
      </c>
    </row>
    <row r="178" spans="1:15" x14ac:dyDescent="0.25">
      <c r="A178" s="10">
        <v>358</v>
      </c>
      <c r="B178" s="3" t="s">
        <v>165</v>
      </c>
      <c r="C178" s="4">
        <f t="shared" ref="C178:O178" si="87">SUM(C179:C179)</f>
        <v>2209680</v>
      </c>
      <c r="D178" s="4">
        <f t="shared" si="87"/>
        <v>2199120</v>
      </c>
      <c r="E178" s="4">
        <f t="shared" si="87"/>
        <v>2199120</v>
      </c>
      <c r="F178" s="4">
        <f t="shared" si="87"/>
        <v>2199120</v>
      </c>
      <c r="G178" s="4">
        <f t="shared" si="87"/>
        <v>2199120</v>
      </c>
      <c r="H178" s="4">
        <f t="shared" si="87"/>
        <v>2199120</v>
      </c>
      <c r="I178" s="4">
        <f t="shared" si="87"/>
        <v>2199120</v>
      </c>
      <c r="J178" s="4">
        <f t="shared" si="87"/>
        <v>2199120</v>
      </c>
      <c r="K178" s="4">
        <f t="shared" si="87"/>
        <v>2199120</v>
      </c>
      <c r="L178" s="4">
        <f t="shared" si="87"/>
        <v>2199120</v>
      </c>
      <c r="M178" s="4">
        <f t="shared" si="87"/>
        <v>2199120</v>
      </c>
      <c r="N178" s="4">
        <f t="shared" si="87"/>
        <v>2199120</v>
      </c>
      <c r="O178" s="4">
        <f t="shared" si="87"/>
        <v>26400000</v>
      </c>
    </row>
    <row r="179" spans="1:15" x14ac:dyDescent="0.25">
      <c r="A179" s="12">
        <v>35801</v>
      </c>
      <c r="B179" s="7" t="s">
        <v>166</v>
      </c>
      <c r="C179" s="8">
        <v>2209680</v>
      </c>
      <c r="D179" s="8">
        <v>2199120</v>
      </c>
      <c r="E179" s="8">
        <v>2199120</v>
      </c>
      <c r="F179" s="8">
        <v>2199120</v>
      </c>
      <c r="G179" s="8">
        <v>2199120</v>
      </c>
      <c r="H179" s="8">
        <v>2199120</v>
      </c>
      <c r="I179" s="8">
        <v>2199120</v>
      </c>
      <c r="J179" s="8">
        <v>2199120</v>
      </c>
      <c r="K179" s="8">
        <v>2199120</v>
      </c>
      <c r="L179" s="8">
        <v>2199120</v>
      </c>
      <c r="M179" s="8">
        <v>2199120</v>
      </c>
      <c r="N179" s="8">
        <v>2199120</v>
      </c>
      <c r="O179" s="8">
        <v>26400000</v>
      </c>
    </row>
    <row r="180" spans="1:15" x14ac:dyDescent="0.25">
      <c r="A180" s="10">
        <v>359</v>
      </c>
      <c r="B180" s="3" t="s">
        <v>167</v>
      </c>
      <c r="C180" s="4">
        <f t="shared" ref="C180:O180" si="88">SUM(C181:C181)</f>
        <v>23302.080000000002</v>
      </c>
      <c r="D180" s="4">
        <f t="shared" si="88"/>
        <v>23190.720000000001</v>
      </c>
      <c r="E180" s="4">
        <f t="shared" si="88"/>
        <v>23190.720000000001</v>
      </c>
      <c r="F180" s="4">
        <f t="shared" si="88"/>
        <v>23190.720000000001</v>
      </c>
      <c r="G180" s="4">
        <f t="shared" si="88"/>
        <v>23190.720000000001</v>
      </c>
      <c r="H180" s="4">
        <f t="shared" si="88"/>
        <v>23190.720000000001</v>
      </c>
      <c r="I180" s="4">
        <f t="shared" si="88"/>
        <v>23190.720000000001</v>
      </c>
      <c r="J180" s="4">
        <f t="shared" si="88"/>
        <v>23190.720000000001</v>
      </c>
      <c r="K180" s="4">
        <f t="shared" si="88"/>
        <v>23190.720000000001</v>
      </c>
      <c r="L180" s="4">
        <f t="shared" si="88"/>
        <v>23190.720000000001</v>
      </c>
      <c r="M180" s="4">
        <f t="shared" si="88"/>
        <v>23190.720000000001</v>
      </c>
      <c r="N180" s="4">
        <f t="shared" si="88"/>
        <v>23190.720000000001</v>
      </c>
      <c r="O180" s="4">
        <f t="shared" si="88"/>
        <v>278400</v>
      </c>
    </row>
    <row r="181" spans="1:15" x14ac:dyDescent="0.25">
      <c r="A181" s="12">
        <v>35901</v>
      </c>
      <c r="B181" s="7" t="s">
        <v>168</v>
      </c>
      <c r="C181" s="8">
        <v>23302.080000000002</v>
      </c>
      <c r="D181" s="8">
        <v>23190.720000000001</v>
      </c>
      <c r="E181" s="8">
        <v>23190.720000000001</v>
      </c>
      <c r="F181" s="8">
        <v>23190.720000000001</v>
      </c>
      <c r="G181" s="8">
        <v>23190.720000000001</v>
      </c>
      <c r="H181" s="8">
        <v>23190.720000000001</v>
      </c>
      <c r="I181" s="8">
        <v>23190.720000000001</v>
      </c>
      <c r="J181" s="8">
        <v>23190.720000000001</v>
      </c>
      <c r="K181" s="8">
        <v>23190.720000000001</v>
      </c>
      <c r="L181" s="8">
        <v>23190.720000000001</v>
      </c>
      <c r="M181" s="8">
        <v>23190.720000000001</v>
      </c>
      <c r="N181" s="8">
        <v>23190.720000000001</v>
      </c>
      <c r="O181" s="8">
        <v>278400</v>
      </c>
    </row>
    <row r="182" spans="1:15" ht="25.5" x14ac:dyDescent="0.25">
      <c r="A182" s="11">
        <v>3600</v>
      </c>
      <c r="B182" s="5" t="s">
        <v>169</v>
      </c>
      <c r="C182" s="6">
        <f t="shared" ref="C182:O182" si="89">+C183+C185+C187+C189</f>
        <v>302994</v>
      </c>
      <c r="D182" s="6">
        <f t="shared" si="89"/>
        <v>301546</v>
      </c>
      <c r="E182" s="6">
        <f t="shared" si="89"/>
        <v>301546</v>
      </c>
      <c r="F182" s="6">
        <f t="shared" si="89"/>
        <v>301546</v>
      </c>
      <c r="G182" s="6">
        <f t="shared" si="89"/>
        <v>301546</v>
      </c>
      <c r="H182" s="6">
        <f t="shared" si="89"/>
        <v>301546</v>
      </c>
      <c r="I182" s="6">
        <f t="shared" si="89"/>
        <v>301546</v>
      </c>
      <c r="J182" s="6">
        <f t="shared" si="89"/>
        <v>301546</v>
      </c>
      <c r="K182" s="6">
        <f t="shared" si="89"/>
        <v>301546</v>
      </c>
      <c r="L182" s="6">
        <f t="shared" si="89"/>
        <v>301546</v>
      </c>
      <c r="M182" s="6">
        <f t="shared" si="89"/>
        <v>301546</v>
      </c>
      <c r="N182" s="6">
        <f t="shared" si="89"/>
        <v>301546</v>
      </c>
      <c r="O182" s="6">
        <f t="shared" si="89"/>
        <v>3620000</v>
      </c>
    </row>
    <row r="183" spans="1:15" ht="38.25" x14ac:dyDescent="0.25">
      <c r="A183" s="10">
        <v>361</v>
      </c>
      <c r="B183" s="3" t="s">
        <v>170</v>
      </c>
      <c r="C183" s="4">
        <f t="shared" ref="C183:O183" si="90">SUM(C184:C184)</f>
        <v>234360</v>
      </c>
      <c r="D183" s="4">
        <f t="shared" si="90"/>
        <v>233240</v>
      </c>
      <c r="E183" s="4">
        <f t="shared" si="90"/>
        <v>233240</v>
      </c>
      <c r="F183" s="4">
        <f t="shared" si="90"/>
        <v>233240</v>
      </c>
      <c r="G183" s="4">
        <f t="shared" si="90"/>
        <v>233240</v>
      </c>
      <c r="H183" s="4">
        <f t="shared" si="90"/>
        <v>233240</v>
      </c>
      <c r="I183" s="4">
        <f t="shared" si="90"/>
        <v>233240</v>
      </c>
      <c r="J183" s="4">
        <f t="shared" si="90"/>
        <v>233240</v>
      </c>
      <c r="K183" s="4">
        <f t="shared" si="90"/>
        <v>233240</v>
      </c>
      <c r="L183" s="4">
        <f t="shared" si="90"/>
        <v>233240</v>
      </c>
      <c r="M183" s="4">
        <f t="shared" si="90"/>
        <v>233240</v>
      </c>
      <c r="N183" s="4">
        <f t="shared" si="90"/>
        <v>233240</v>
      </c>
      <c r="O183" s="4">
        <f t="shared" si="90"/>
        <v>2800000</v>
      </c>
    </row>
    <row r="184" spans="1:15" x14ac:dyDescent="0.25">
      <c r="A184" s="12">
        <v>36101</v>
      </c>
      <c r="B184" s="7" t="s">
        <v>171</v>
      </c>
      <c r="C184" s="8">
        <v>234360</v>
      </c>
      <c r="D184" s="8">
        <v>233240</v>
      </c>
      <c r="E184" s="8">
        <v>233240</v>
      </c>
      <c r="F184" s="8">
        <v>233240</v>
      </c>
      <c r="G184" s="8">
        <v>233240</v>
      </c>
      <c r="H184" s="8">
        <v>233240</v>
      </c>
      <c r="I184" s="8">
        <v>233240</v>
      </c>
      <c r="J184" s="8">
        <v>233240</v>
      </c>
      <c r="K184" s="8">
        <v>233240</v>
      </c>
      <c r="L184" s="8">
        <v>233240</v>
      </c>
      <c r="M184" s="8">
        <v>233240</v>
      </c>
      <c r="N184" s="8">
        <v>233240</v>
      </c>
      <c r="O184" s="8">
        <v>2800000</v>
      </c>
    </row>
    <row r="185" spans="1:15" ht="38.25" x14ac:dyDescent="0.25">
      <c r="A185" s="10">
        <v>362</v>
      </c>
      <c r="B185" s="3" t="s">
        <v>172</v>
      </c>
      <c r="C185" s="4">
        <f t="shared" ref="C185:O185" si="91">SUM(C186:C186)</f>
        <v>1674</v>
      </c>
      <c r="D185" s="4">
        <f t="shared" si="91"/>
        <v>1666</v>
      </c>
      <c r="E185" s="4">
        <f t="shared" si="91"/>
        <v>1666</v>
      </c>
      <c r="F185" s="4">
        <f t="shared" si="91"/>
        <v>1666</v>
      </c>
      <c r="G185" s="4">
        <f t="shared" si="91"/>
        <v>1666</v>
      </c>
      <c r="H185" s="4">
        <f t="shared" si="91"/>
        <v>1666</v>
      </c>
      <c r="I185" s="4">
        <f t="shared" si="91"/>
        <v>1666</v>
      </c>
      <c r="J185" s="4">
        <f t="shared" si="91"/>
        <v>1666</v>
      </c>
      <c r="K185" s="4">
        <f t="shared" si="91"/>
        <v>1666</v>
      </c>
      <c r="L185" s="4">
        <f t="shared" si="91"/>
        <v>1666</v>
      </c>
      <c r="M185" s="4">
        <f t="shared" si="91"/>
        <v>1666</v>
      </c>
      <c r="N185" s="4">
        <f t="shared" si="91"/>
        <v>1666</v>
      </c>
      <c r="O185" s="4">
        <f t="shared" si="91"/>
        <v>20000</v>
      </c>
    </row>
    <row r="186" spans="1:15" x14ac:dyDescent="0.25">
      <c r="A186" s="12">
        <v>36203</v>
      </c>
      <c r="B186" s="7" t="s">
        <v>173</v>
      </c>
      <c r="C186" s="8">
        <v>1674</v>
      </c>
      <c r="D186" s="8">
        <v>1666</v>
      </c>
      <c r="E186" s="8">
        <v>1666</v>
      </c>
      <c r="F186" s="8">
        <v>1666</v>
      </c>
      <c r="G186" s="8">
        <v>1666</v>
      </c>
      <c r="H186" s="8">
        <v>1666</v>
      </c>
      <c r="I186" s="8">
        <v>1666</v>
      </c>
      <c r="J186" s="8">
        <v>1666</v>
      </c>
      <c r="K186" s="8">
        <v>1666</v>
      </c>
      <c r="L186" s="8">
        <v>1666</v>
      </c>
      <c r="M186" s="8">
        <v>1666</v>
      </c>
      <c r="N186" s="8">
        <v>1666</v>
      </c>
      <c r="O186" s="8">
        <v>20000</v>
      </c>
    </row>
    <row r="187" spans="1:15" ht="25.5" x14ac:dyDescent="0.25">
      <c r="A187" s="10">
        <v>363</v>
      </c>
      <c r="B187" s="3" t="s">
        <v>174</v>
      </c>
      <c r="C187" s="4">
        <f t="shared" ref="C187:O187" si="92">SUM(C188:C188)</f>
        <v>16740</v>
      </c>
      <c r="D187" s="4">
        <f t="shared" si="92"/>
        <v>16660</v>
      </c>
      <c r="E187" s="4">
        <f t="shared" si="92"/>
        <v>16660</v>
      </c>
      <c r="F187" s="4">
        <f t="shared" si="92"/>
        <v>16660</v>
      </c>
      <c r="G187" s="4">
        <f t="shared" si="92"/>
        <v>16660</v>
      </c>
      <c r="H187" s="4">
        <f t="shared" si="92"/>
        <v>16660</v>
      </c>
      <c r="I187" s="4">
        <f t="shared" si="92"/>
        <v>16660</v>
      </c>
      <c r="J187" s="4">
        <f t="shared" si="92"/>
        <v>16660</v>
      </c>
      <c r="K187" s="4">
        <f t="shared" si="92"/>
        <v>16660</v>
      </c>
      <c r="L187" s="4">
        <f t="shared" si="92"/>
        <v>16660</v>
      </c>
      <c r="M187" s="4">
        <f t="shared" si="92"/>
        <v>16660</v>
      </c>
      <c r="N187" s="4">
        <f t="shared" si="92"/>
        <v>16660</v>
      </c>
      <c r="O187" s="4">
        <f t="shared" si="92"/>
        <v>200000</v>
      </c>
    </row>
    <row r="188" spans="1:15" x14ac:dyDescent="0.25">
      <c r="A188" s="12">
        <v>36301</v>
      </c>
      <c r="B188" s="7" t="s">
        <v>175</v>
      </c>
      <c r="C188" s="8">
        <v>16740</v>
      </c>
      <c r="D188" s="8">
        <v>16660</v>
      </c>
      <c r="E188" s="8">
        <v>16660</v>
      </c>
      <c r="F188" s="8">
        <v>16660</v>
      </c>
      <c r="G188" s="8">
        <v>16660</v>
      </c>
      <c r="H188" s="8">
        <v>16660</v>
      </c>
      <c r="I188" s="8">
        <v>16660</v>
      </c>
      <c r="J188" s="8">
        <v>16660</v>
      </c>
      <c r="K188" s="8">
        <v>16660</v>
      </c>
      <c r="L188" s="8">
        <v>16660</v>
      </c>
      <c r="M188" s="8">
        <v>16660</v>
      </c>
      <c r="N188" s="8">
        <v>16660</v>
      </c>
      <c r="O188" s="8">
        <v>200000</v>
      </c>
    </row>
    <row r="189" spans="1:15" ht="25.5" x14ac:dyDescent="0.25">
      <c r="A189" s="10">
        <v>366</v>
      </c>
      <c r="B189" s="3" t="s">
        <v>176</v>
      </c>
      <c r="C189" s="4">
        <f t="shared" ref="C189:O189" si="93">SUM(C190:C190)</f>
        <v>50220</v>
      </c>
      <c r="D189" s="4">
        <f t="shared" si="93"/>
        <v>49980</v>
      </c>
      <c r="E189" s="4">
        <f t="shared" si="93"/>
        <v>49980</v>
      </c>
      <c r="F189" s="4">
        <f t="shared" si="93"/>
        <v>49980</v>
      </c>
      <c r="G189" s="4">
        <f t="shared" si="93"/>
        <v>49980</v>
      </c>
      <c r="H189" s="4">
        <f t="shared" si="93"/>
        <v>49980</v>
      </c>
      <c r="I189" s="4">
        <f t="shared" si="93"/>
        <v>49980</v>
      </c>
      <c r="J189" s="4">
        <f t="shared" si="93"/>
        <v>49980</v>
      </c>
      <c r="K189" s="4">
        <f t="shared" si="93"/>
        <v>49980</v>
      </c>
      <c r="L189" s="4">
        <f t="shared" si="93"/>
        <v>49980</v>
      </c>
      <c r="M189" s="4">
        <f t="shared" si="93"/>
        <v>49980</v>
      </c>
      <c r="N189" s="4">
        <f t="shared" si="93"/>
        <v>49980</v>
      </c>
      <c r="O189" s="4">
        <f t="shared" si="93"/>
        <v>600000</v>
      </c>
    </row>
    <row r="190" spans="1:15" x14ac:dyDescent="0.25">
      <c r="A190" s="12">
        <v>36601</v>
      </c>
      <c r="B190" s="7" t="s">
        <v>177</v>
      </c>
      <c r="C190" s="8">
        <v>50220</v>
      </c>
      <c r="D190" s="8">
        <v>49980</v>
      </c>
      <c r="E190" s="8">
        <v>49980</v>
      </c>
      <c r="F190" s="8">
        <v>49980</v>
      </c>
      <c r="G190" s="8">
        <v>49980</v>
      </c>
      <c r="H190" s="8">
        <v>49980</v>
      </c>
      <c r="I190" s="8">
        <v>49980</v>
      </c>
      <c r="J190" s="8">
        <v>49980</v>
      </c>
      <c r="K190" s="8">
        <v>49980</v>
      </c>
      <c r="L190" s="8">
        <v>49980</v>
      </c>
      <c r="M190" s="8">
        <v>49980</v>
      </c>
      <c r="N190" s="8">
        <v>49980</v>
      </c>
      <c r="O190" s="8">
        <v>600000</v>
      </c>
    </row>
    <row r="191" spans="1:15" x14ac:dyDescent="0.25">
      <c r="A191" s="11">
        <v>3700</v>
      </c>
      <c r="B191" s="5" t="s">
        <v>178</v>
      </c>
      <c r="C191" s="6">
        <f t="shared" ref="C191:O191" si="94">+C192+C194</f>
        <v>316737.53999999998</v>
      </c>
      <c r="D191" s="6">
        <f t="shared" si="94"/>
        <v>315223.86</v>
      </c>
      <c r="E191" s="6">
        <f t="shared" si="94"/>
        <v>315223.86</v>
      </c>
      <c r="F191" s="6">
        <f t="shared" si="94"/>
        <v>315223.86</v>
      </c>
      <c r="G191" s="6">
        <f t="shared" si="94"/>
        <v>315223.86</v>
      </c>
      <c r="H191" s="6">
        <f t="shared" si="94"/>
        <v>315223.86</v>
      </c>
      <c r="I191" s="6">
        <f t="shared" si="94"/>
        <v>315223.86</v>
      </c>
      <c r="J191" s="6">
        <f t="shared" si="94"/>
        <v>315223.86</v>
      </c>
      <c r="K191" s="6">
        <f t="shared" si="94"/>
        <v>315223.86</v>
      </c>
      <c r="L191" s="6">
        <f t="shared" si="94"/>
        <v>315223.86</v>
      </c>
      <c r="M191" s="6">
        <f t="shared" si="94"/>
        <v>315223.86</v>
      </c>
      <c r="N191" s="6">
        <f t="shared" si="94"/>
        <v>315223.86</v>
      </c>
      <c r="O191" s="6">
        <f t="shared" si="94"/>
        <v>3784200</v>
      </c>
    </row>
    <row r="192" spans="1:15" x14ac:dyDescent="0.25">
      <c r="A192" s="10">
        <v>371</v>
      </c>
      <c r="B192" s="3" t="s">
        <v>179</v>
      </c>
      <c r="C192" s="4">
        <f t="shared" ref="C192:O192" si="95">SUM(C193:C193)</f>
        <v>71329.14</v>
      </c>
      <c r="D192" s="4">
        <f t="shared" si="95"/>
        <v>70988.259999999995</v>
      </c>
      <c r="E192" s="4">
        <f t="shared" si="95"/>
        <v>70988.259999999995</v>
      </c>
      <c r="F192" s="4">
        <f t="shared" si="95"/>
        <v>70988.259999999995</v>
      </c>
      <c r="G192" s="4">
        <f t="shared" si="95"/>
        <v>70988.259999999995</v>
      </c>
      <c r="H192" s="4">
        <f t="shared" si="95"/>
        <v>70988.259999999995</v>
      </c>
      <c r="I192" s="4">
        <f t="shared" si="95"/>
        <v>70988.259999999995</v>
      </c>
      <c r="J192" s="4">
        <f t="shared" si="95"/>
        <v>70988.259999999995</v>
      </c>
      <c r="K192" s="4">
        <f t="shared" si="95"/>
        <v>70988.259999999995</v>
      </c>
      <c r="L192" s="4">
        <f t="shared" si="95"/>
        <v>70988.259999999995</v>
      </c>
      <c r="M192" s="4">
        <f t="shared" si="95"/>
        <v>70988.259999999995</v>
      </c>
      <c r="N192" s="4">
        <f t="shared" si="95"/>
        <v>70988.259999999995</v>
      </c>
      <c r="O192" s="4">
        <f t="shared" si="95"/>
        <v>852200</v>
      </c>
    </row>
    <row r="193" spans="1:15" x14ac:dyDescent="0.25">
      <c r="A193" s="12">
        <v>37101</v>
      </c>
      <c r="B193" s="7" t="s">
        <v>179</v>
      </c>
      <c r="C193" s="8">
        <v>71329.14</v>
      </c>
      <c r="D193" s="8">
        <v>70988.259999999995</v>
      </c>
      <c r="E193" s="8">
        <v>70988.259999999995</v>
      </c>
      <c r="F193" s="8">
        <v>70988.259999999995</v>
      </c>
      <c r="G193" s="8">
        <v>70988.259999999995</v>
      </c>
      <c r="H193" s="8">
        <v>70988.259999999995</v>
      </c>
      <c r="I193" s="8">
        <v>70988.259999999995</v>
      </c>
      <c r="J193" s="8">
        <v>70988.259999999995</v>
      </c>
      <c r="K193" s="8">
        <v>70988.259999999995</v>
      </c>
      <c r="L193" s="8">
        <v>70988.259999999995</v>
      </c>
      <c r="M193" s="8">
        <v>70988.259999999995</v>
      </c>
      <c r="N193" s="8">
        <v>70988.259999999995</v>
      </c>
      <c r="O193" s="8">
        <v>852200</v>
      </c>
    </row>
    <row r="194" spans="1:15" x14ac:dyDescent="0.25">
      <c r="A194" s="10">
        <v>375</v>
      </c>
      <c r="B194" s="3" t="s">
        <v>180</v>
      </c>
      <c r="C194" s="4">
        <f t="shared" ref="C194:O194" si="96">SUM(C195:C196)</f>
        <v>245408.4</v>
      </c>
      <c r="D194" s="4">
        <f t="shared" si="96"/>
        <v>244235.59999999998</v>
      </c>
      <c r="E194" s="4">
        <f t="shared" si="96"/>
        <v>244235.59999999998</v>
      </c>
      <c r="F194" s="4">
        <f t="shared" si="96"/>
        <v>244235.59999999998</v>
      </c>
      <c r="G194" s="4">
        <f t="shared" si="96"/>
        <v>244235.59999999998</v>
      </c>
      <c r="H194" s="4">
        <f t="shared" si="96"/>
        <v>244235.59999999998</v>
      </c>
      <c r="I194" s="4">
        <f t="shared" si="96"/>
        <v>244235.59999999998</v>
      </c>
      <c r="J194" s="4">
        <f t="shared" si="96"/>
        <v>244235.59999999998</v>
      </c>
      <c r="K194" s="4">
        <f t="shared" si="96"/>
        <v>244235.59999999998</v>
      </c>
      <c r="L194" s="4">
        <f t="shared" si="96"/>
        <v>244235.59999999998</v>
      </c>
      <c r="M194" s="4">
        <f t="shared" si="96"/>
        <v>244235.59999999998</v>
      </c>
      <c r="N194" s="4">
        <f t="shared" si="96"/>
        <v>244235.59999999998</v>
      </c>
      <c r="O194" s="4">
        <f t="shared" si="96"/>
        <v>2932000</v>
      </c>
    </row>
    <row r="195" spans="1:15" x14ac:dyDescent="0.25">
      <c r="A195" s="12">
        <v>37501</v>
      </c>
      <c r="B195" s="7" t="s">
        <v>181</v>
      </c>
      <c r="C195" s="8">
        <v>184357.62</v>
      </c>
      <c r="D195" s="8">
        <v>183476.58</v>
      </c>
      <c r="E195" s="8">
        <v>183476.58</v>
      </c>
      <c r="F195" s="8">
        <v>183476.58</v>
      </c>
      <c r="G195" s="8">
        <v>183476.58</v>
      </c>
      <c r="H195" s="8">
        <v>183476.58</v>
      </c>
      <c r="I195" s="8">
        <v>183476.58</v>
      </c>
      <c r="J195" s="8">
        <v>183476.58</v>
      </c>
      <c r="K195" s="8">
        <v>183476.58</v>
      </c>
      <c r="L195" s="8">
        <v>183476.58</v>
      </c>
      <c r="M195" s="8">
        <v>183476.58</v>
      </c>
      <c r="N195" s="8">
        <v>183476.58</v>
      </c>
      <c r="O195" s="8">
        <v>2202600</v>
      </c>
    </row>
    <row r="196" spans="1:15" x14ac:dyDescent="0.25">
      <c r="A196" s="12">
        <v>37502</v>
      </c>
      <c r="B196" s="7" t="s">
        <v>182</v>
      </c>
      <c r="C196" s="8">
        <v>61050.78</v>
      </c>
      <c r="D196" s="8">
        <v>60759.02</v>
      </c>
      <c r="E196" s="8">
        <v>60759.02</v>
      </c>
      <c r="F196" s="8">
        <v>60759.02</v>
      </c>
      <c r="G196" s="8">
        <v>60759.02</v>
      </c>
      <c r="H196" s="8">
        <v>60759.02</v>
      </c>
      <c r="I196" s="8">
        <v>60759.02</v>
      </c>
      <c r="J196" s="8">
        <v>60759.02</v>
      </c>
      <c r="K196" s="8">
        <v>60759.02</v>
      </c>
      <c r="L196" s="8">
        <v>60759.02</v>
      </c>
      <c r="M196" s="8">
        <v>60759.02</v>
      </c>
      <c r="N196" s="8">
        <v>60759.02</v>
      </c>
      <c r="O196" s="8">
        <v>729400</v>
      </c>
    </row>
    <row r="197" spans="1:15" x14ac:dyDescent="0.25">
      <c r="A197" s="11">
        <v>3800</v>
      </c>
      <c r="B197" s="5" t="s">
        <v>183</v>
      </c>
      <c r="C197" s="6">
        <f t="shared" ref="C197:O197" si="97">+C198+C200+C202+C204</f>
        <v>124635.37</v>
      </c>
      <c r="D197" s="6">
        <f t="shared" si="97"/>
        <v>124039.73999999999</v>
      </c>
      <c r="E197" s="6">
        <f t="shared" si="97"/>
        <v>124039.73999999999</v>
      </c>
      <c r="F197" s="6">
        <f t="shared" si="97"/>
        <v>124039.73999999999</v>
      </c>
      <c r="G197" s="6">
        <f t="shared" si="97"/>
        <v>124039.73999999999</v>
      </c>
      <c r="H197" s="6">
        <f t="shared" si="97"/>
        <v>124039.73999999999</v>
      </c>
      <c r="I197" s="6">
        <f t="shared" si="97"/>
        <v>124039.73999999999</v>
      </c>
      <c r="J197" s="6">
        <f t="shared" si="97"/>
        <v>124039.73999999999</v>
      </c>
      <c r="K197" s="6">
        <f t="shared" si="97"/>
        <v>124039.73999999999</v>
      </c>
      <c r="L197" s="6">
        <f t="shared" si="97"/>
        <v>124039.73999999999</v>
      </c>
      <c r="M197" s="6">
        <f t="shared" si="97"/>
        <v>124039.73999999999</v>
      </c>
      <c r="N197" s="6">
        <f t="shared" si="97"/>
        <v>124039.73999999999</v>
      </c>
      <c r="O197" s="6">
        <f t="shared" si="97"/>
        <v>1489072.51</v>
      </c>
    </row>
    <row r="198" spans="1:15" x14ac:dyDescent="0.25">
      <c r="A198" s="10">
        <v>381</v>
      </c>
      <c r="B198" s="3" t="s">
        <v>184</v>
      </c>
      <c r="C198" s="4">
        <f t="shared" ref="C198:O198" si="98">SUM(C199:C199)</f>
        <v>113262.84</v>
      </c>
      <c r="D198" s="4">
        <f t="shared" si="98"/>
        <v>112721.56</v>
      </c>
      <c r="E198" s="4">
        <f t="shared" si="98"/>
        <v>112721.56</v>
      </c>
      <c r="F198" s="4">
        <f t="shared" si="98"/>
        <v>112721.56</v>
      </c>
      <c r="G198" s="4">
        <f t="shared" si="98"/>
        <v>112721.56</v>
      </c>
      <c r="H198" s="4">
        <f t="shared" si="98"/>
        <v>112721.56</v>
      </c>
      <c r="I198" s="4">
        <f t="shared" si="98"/>
        <v>112721.56</v>
      </c>
      <c r="J198" s="4">
        <f t="shared" si="98"/>
        <v>112721.56</v>
      </c>
      <c r="K198" s="4">
        <f t="shared" si="98"/>
        <v>112721.56</v>
      </c>
      <c r="L198" s="4">
        <f t="shared" si="98"/>
        <v>112721.56</v>
      </c>
      <c r="M198" s="4">
        <f t="shared" si="98"/>
        <v>112721.56</v>
      </c>
      <c r="N198" s="4">
        <f t="shared" si="98"/>
        <v>112721.56</v>
      </c>
      <c r="O198" s="4">
        <f t="shared" si="98"/>
        <v>1353200</v>
      </c>
    </row>
    <row r="199" spans="1:15" x14ac:dyDescent="0.25">
      <c r="A199" s="12">
        <v>38101</v>
      </c>
      <c r="B199" s="7" t="s">
        <v>184</v>
      </c>
      <c r="C199" s="8">
        <v>113262.84</v>
      </c>
      <c r="D199" s="8">
        <v>112721.56</v>
      </c>
      <c r="E199" s="8">
        <v>112721.56</v>
      </c>
      <c r="F199" s="8">
        <v>112721.56</v>
      </c>
      <c r="G199" s="8">
        <v>112721.56</v>
      </c>
      <c r="H199" s="8">
        <v>112721.56</v>
      </c>
      <c r="I199" s="8">
        <v>112721.56</v>
      </c>
      <c r="J199" s="8">
        <v>112721.56</v>
      </c>
      <c r="K199" s="8">
        <v>112721.56</v>
      </c>
      <c r="L199" s="8">
        <v>112721.56</v>
      </c>
      <c r="M199" s="8">
        <v>112721.56</v>
      </c>
      <c r="N199" s="8">
        <v>112721.56</v>
      </c>
      <c r="O199" s="8">
        <v>1353200</v>
      </c>
    </row>
    <row r="200" spans="1:15" x14ac:dyDescent="0.25">
      <c r="A200" s="10">
        <v>382</v>
      </c>
      <c r="B200" s="3" t="s">
        <v>185</v>
      </c>
      <c r="C200" s="4">
        <f t="shared" ref="C200:O200" si="99">SUM(C201:C201)</f>
        <v>1194.6099999999999</v>
      </c>
      <c r="D200" s="4">
        <f t="shared" si="99"/>
        <v>1188.9000000000001</v>
      </c>
      <c r="E200" s="4">
        <f t="shared" si="99"/>
        <v>1188.9000000000001</v>
      </c>
      <c r="F200" s="4">
        <f t="shared" si="99"/>
        <v>1188.9000000000001</v>
      </c>
      <c r="G200" s="4">
        <f t="shared" si="99"/>
        <v>1188.9000000000001</v>
      </c>
      <c r="H200" s="4">
        <f t="shared" si="99"/>
        <v>1188.9000000000001</v>
      </c>
      <c r="I200" s="4">
        <f t="shared" si="99"/>
        <v>1188.9000000000001</v>
      </c>
      <c r="J200" s="4">
        <f t="shared" si="99"/>
        <v>1188.9000000000001</v>
      </c>
      <c r="K200" s="4">
        <f t="shared" si="99"/>
        <v>1188.9000000000001</v>
      </c>
      <c r="L200" s="4">
        <f t="shared" si="99"/>
        <v>1188.9000000000001</v>
      </c>
      <c r="M200" s="4">
        <f t="shared" si="99"/>
        <v>1188.9000000000001</v>
      </c>
      <c r="N200" s="4">
        <f t="shared" si="99"/>
        <v>1188.9000000000001</v>
      </c>
      <c r="O200" s="4">
        <f t="shared" si="99"/>
        <v>14272.51</v>
      </c>
    </row>
    <row r="201" spans="1:15" x14ac:dyDescent="0.25">
      <c r="A201" s="12">
        <v>38201</v>
      </c>
      <c r="B201" s="7" t="s">
        <v>186</v>
      </c>
      <c r="C201" s="8">
        <v>1194.6099999999999</v>
      </c>
      <c r="D201" s="8">
        <v>1188.9000000000001</v>
      </c>
      <c r="E201" s="8">
        <v>1188.9000000000001</v>
      </c>
      <c r="F201" s="8">
        <v>1188.9000000000001</v>
      </c>
      <c r="G201" s="8">
        <v>1188.9000000000001</v>
      </c>
      <c r="H201" s="8">
        <v>1188.9000000000001</v>
      </c>
      <c r="I201" s="8">
        <v>1188.9000000000001</v>
      </c>
      <c r="J201" s="8">
        <v>1188.9000000000001</v>
      </c>
      <c r="K201" s="8">
        <v>1188.9000000000001</v>
      </c>
      <c r="L201" s="8">
        <v>1188.9000000000001</v>
      </c>
      <c r="M201" s="8">
        <v>1188.9000000000001</v>
      </c>
      <c r="N201" s="8">
        <v>1188.9000000000001</v>
      </c>
      <c r="O201" s="8">
        <v>14272.51</v>
      </c>
    </row>
    <row r="202" spans="1:15" x14ac:dyDescent="0.25">
      <c r="A202" s="10">
        <v>383</v>
      </c>
      <c r="B202" s="3" t="s">
        <v>187</v>
      </c>
      <c r="C202" s="4">
        <f t="shared" ref="C202:O202" si="100">SUM(C203:C203)</f>
        <v>7834.32</v>
      </c>
      <c r="D202" s="4">
        <f t="shared" si="100"/>
        <v>7796.88</v>
      </c>
      <c r="E202" s="4">
        <f t="shared" si="100"/>
        <v>7796.88</v>
      </c>
      <c r="F202" s="4">
        <f t="shared" si="100"/>
        <v>7796.88</v>
      </c>
      <c r="G202" s="4">
        <f t="shared" si="100"/>
        <v>7796.88</v>
      </c>
      <c r="H202" s="4">
        <f t="shared" si="100"/>
        <v>7796.88</v>
      </c>
      <c r="I202" s="4">
        <f t="shared" si="100"/>
        <v>7796.88</v>
      </c>
      <c r="J202" s="4">
        <f t="shared" si="100"/>
        <v>7796.88</v>
      </c>
      <c r="K202" s="4">
        <f t="shared" si="100"/>
        <v>7796.88</v>
      </c>
      <c r="L202" s="4">
        <f t="shared" si="100"/>
        <v>7796.88</v>
      </c>
      <c r="M202" s="4">
        <f t="shared" si="100"/>
        <v>7796.88</v>
      </c>
      <c r="N202" s="4">
        <f t="shared" si="100"/>
        <v>7796.88</v>
      </c>
      <c r="O202" s="4">
        <f t="shared" si="100"/>
        <v>93600</v>
      </c>
    </row>
    <row r="203" spans="1:15" x14ac:dyDescent="0.25">
      <c r="A203" s="12">
        <v>38301</v>
      </c>
      <c r="B203" s="7" t="s">
        <v>187</v>
      </c>
      <c r="C203" s="8">
        <v>7834.32</v>
      </c>
      <c r="D203" s="8">
        <v>7796.88</v>
      </c>
      <c r="E203" s="8">
        <v>7796.88</v>
      </c>
      <c r="F203" s="8">
        <v>7796.88</v>
      </c>
      <c r="G203" s="8">
        <v>7796.88</v>
      </c>
      <c r="H203" s="8">
        <v>7796.88</v>
      </c>
      <c r="I203" s="8">
        <v>7796.88</v>
      </c>
      <c r="J203" s="8">
        <v>7796.88</v>
      </c>
      <c r="K203" s="8">
        <v>7796.88</v>
      </c>
      <c r="L203" s="8">
        <v>7796.88</v>
      </c>
      <c r="M203" s="8">
        <v>7796.88</v>
      </c>
      <c r="N203" s="8">
        <v>7796.88</v>
      </c>
      <c r="O203" s="8">
        <v>93600</v>
      </c>
    </row>
    <row r="204" spans="1:15" x14ac:dyDescent="0.25">
      <c r="A204" s="10">
        <v>385</v>
      </c>
      <c r="B204" s="3" t="s">
        <v>188</v>
      </c>
      <c r="C204" s="4">
        <f t="shared" ref="C204:O204" si="101">SUM(C205:C205)</f>
        <v>2343.6</v>
      </c>
      <c r="D204" s="4">
        <f t="shared" si="101"/>
        <v>2332.4</v>
      </c>
      <c r="E204" s="4">
        <f t="shared" si="101"/>
        <v>2332.4</v>
      </c>
      <c r="F204" s="4">
        <f t="shared" si="101"/>
        <v>2332.4</v>
      </c>
      <c r="G204" s="4">
        <f t="shared" si="101"/>
        <v>2332.4</v>
      </c>
      <c r="H204" s="4">
        <f t="shared" si="101"/>
        <v>2332.4</v>
      </c>
      <c r="I204" s="4">
        <f t="shared" si="101"/>
        <v>2332.4</v>
      </c>
      <c r="J204" s="4">
        <f t="shared" si="101"/>
        <v>2332.4</v>
      </c>
      <c r="K204" s="4">
        <f t="shared" si="101"/>
        <v>2332.4</v>
      </c>
      <c r="L204" s="4">
        <f t="shared" si="101"/>
        <v>2332.4</v>
      </c>
      <c r="M204" s="4">
        <f t="shared" si="101"/>
        <v>2332.4</v>
      </c>
      <c r="N204" s="4">
        <f t="shared" si="101"/>
        <v>2332.4</v>
      </c>
      <c r="O204" s="4">
        <f t="shared" si="101"/>
        <v>28000</v>
      </c>
    </row>
    <row r="205" spans="1:15" x14ac:dyDescent="0.25">
      <c r="A205" s="12">
        <v>38501</v>
      </c>
      <c r="B205" s="7" t="s">
        <v>189</v>
      </c>
      <c r="C205" s="8">
        <v>2343.6</v>
      </c>
      <c r="D205" s="8">
        <v>2332.4</v>
      </c>
      <c r="E205" s="8">
        <v>2332.4</v>
      </c>
      <c r="F205" s="8">
        <v>2332.4</v>
      </c>
      <c r="G205" s="8">
        <v>2332.4</v>
      </c>
      <c r="H205" s="8">
        <v>2332.4</v>
      </c>
      <c r="I205" s="8">
        <v>2332.4</v>
      </c>
      <c r="J205" s="8">
        <v>2332.4</v>
      </c>
      <c r="K205" s="8">
        <v>2332.4</v>
      </c>
      <c r="L205" s="8">
        <v>2332.4</v>
      </c>
      <c r="M205" s="8">
        <v>2332.4</v>
      </c>
      <c r="N205" s="8">
        <v>2332.4</v>
      </c>
      <c r="O205" s="8">
        <v>28000</v>
      </c>
    </row>
    <row r="206" spans="1:15" x14ac:dyDescent="0.25">
      <c r="A206" s="11">
        <v>3900</v>
      </c>
      <c r="B206" s="5" t="s">
        <v>190</v>
      </c>
      <c r="C206" s="6">
        <f t="shared" ref="C206:O206" si="102">+C207+C209+C211+C213+C215</f>
        <v>117434.88</v>
      </c>
      <c r="D206" s="6">
        <f t="shared" si="102"/>
        <v>116873.66</v>
      </c>
      <c r="E206" s="6">
        <f t="shared" si="102"/>
        <v>116873.66</v>
      </c>
      <c r="F206" s="6">
        <f t="shared" si="102"/>
        <v>116873.66</v>
      </c>
      <c r="G206" s="6">
        <f t="shared" si="102"/>
        <v>116873.66</v>
      </c>
      <c r="H206" s="6">
        <f t="shared" si="102"/>
        <v>116873.66</v>
      </c>
      <c r="I206" s="6">
        <f t="shared" si="102"/>
        <v>116873.66</v>
      </c>
      <c r="J206" s="6">
        <f t="shared" si="102"/>
        <v>116873.66</v>
      </c>
      <c r="K206" s="6">
        <f t="shared" si="102"/>
        <v>116873.66</v>
      </c>
      <c r="L206" s="6">
        <f t="shared" si="102"/>
        <v>116873.66</v>
      </c>
      <c r="M206" s="6">
        <f t="shared" si="102"/>
        <v>116873.66</v>
      </c>
      <c r="N206" s="6">
        <f t="shared" si="102"/>
        <v>116873.66</v>
      </c>
      <c r="O206" s="6">
        <f t="shared" si="102"/>
        <v>1403045.1400000001</v>
      </c>
    </row>
    <row r="207" spans="1:15" x14ac:dyDescent="0.25">
      <c r="A207" s="10">
        <v>391</v>
      </c>
      <c r="B207" s="3" t="s">
        <v>191</v>
      </c>
      <c r="C207" s="4">
        <f t="shared" ref="C207:O207" si="103">SUM(C208:C208)</f>
        <v>6696</v>
      </c>
      <c r="D207" s="4">
        <f t="shared" si="103"/>
        <v>6664</v>
      </c>
      <c r="E207" s="4">
        <f t="shared" si="103"/>
        <v>6664</v>
      </c>
      <c r="F207" s="4">
        <f t="shared" si="103"/>
        <v>6664</v>
      </c>
      <c r="G207" s="4">
        <f t="shared" si="103"/>
        <v>6664</v>
      </c>
      <c r="H207" s="4">
        <f t="shared" si="103"/>
        <v>6664</v>
      </c>
      <c r="I207" s="4">
        <f t="shared" si="103"/>
        <v>6664</v>
      </c>
      <c r="J207" s="4">
        <f t="shared" si="103"/>
        <v>6664</v>
      </c>
      <c r="K207" s="4">
        <f t="shared" si="103"/>
        <v>6664</v>
      </c>
      <c r="L207" s="4">
        <f t="shared" si="103"/>
        <v>6664</v>
      </c>
      <c r="M207" s="4">
        <f t="shared" si="103"/>
        <v>6664</v>
      </c>
      <c r="N207" s="4">
        <f t="shared" si="103"/>
        <v>6664</v>
      </c>
      <c r="O207" s="4">
        <f t="shared" si="103"/>
        <v>80000</v>
      </c>
    </row>
    <row r="208" spans="1:15" x14ac:dyDescent="0.25">
      <c r="A208" s="12">
        <v>39101</v>
      </c>
      <c r="B208" s="7" t="s">
        <v>192</v>
      </c>
      <c r="C208" s="8">
        <v>6696</v>
      </c>
      <c r="D208" s="8">
        <v>6664</v>
      </c>
      <c r="E208" s="8">
        <v>6664</v>
      </c>
      <c r="F208" s="8">
        <v>6664</v>
      </c>
      <c r="G208" s="8">
        <v>6664</v>
      </c>
      <c r="H208" s="8">
        <v>6664</v>
      </c>
      <c r="I208" s="8">
        <v>6664</v>
      </c>
      <c r="J208" s="8">
        <v>6664</v>
      </c>
      <c r="K208" s="8">
        <v>6664</v>
      </c>
      <c r="L208" s="8">
        <v>6664</v>
      </c>
      <c r="M208" s="8">
        <v>6664</v>
      </c>
      <c r="N208" s="8">
        <v>6664</v>
      </c>
      <c r="O208" s="8">
        <v>80000</v>
      </c>
    </row>
    <row r="209" spans="1:15" x14ac:dyDescent="0.25">
      <c r="A209" s="10">
        <v>392</v>
      </c>
      <c r="B209" s="3" t="s">
        <v>193</v>
      </c>
      <c r="C209" s="4">
        <f t="shared" ref="C209:O209" si="104">SUM(C210:C210)</f>
        <v>5725.08</v>
      </c>
      <c r="D209" s="4">
        <f t="shared" si="104"/>
        <v>5697.72</v>
      </c>
      <c r="E209" s="4">
        <f t="shared" si="104"/>
        <v>5697.72</v>
      </c>
      <c r="F209" s="4">
        <f t="shared" si="104"/>
        <v>5697.72</v>
      </c>
      <c r="G209" s="4">
        <f t="shared" si="104"/>
        <v>5697.72</v>
      </c>
      <c r="H209" s="4">
        <f t="shared" si="104"/>
        <v>5697.72</v>
      </c>
      <c r="I209" s="4">
        <f t="shared" si="104"/>
        <v>5697.72</v>
      </c>
      <c r="J209" s="4">
        <f t="shared" si="104"/>
        <v>5697.72</v>
      </c>
      <c r="K209" s="4">
        <f t="shared" si="104"/>
        <v>5697.72</v>
      </c>
      <c r="L209" s="4">
        <f t="shared" si="104"/>
        <v>5697.72</v>
      </c>
      <c r="M209" s="4">
        <f t="shared" si="104"/>
        <v>5697.72</v>
      </c>
      <c r="N209" s="4">
        <f t="shared" si="104"/>
        <v>5697.72</v>
      </c>
      <c r="O209" s="4">
        <f t="shared" si="104"/>
        <v>68400</v>
      </c>
    </row>
    <row r="210" spans="1:15" x14ac:dyDescent="0.25">
      <c r="A210" s="12">
        <v>39201</v>
      </c>
      <c r="B210" s="7" t="s">
        <v>193</v>
      </c>
      <c r="C210" s="8">
        <v>5725.08</v>
      </c>
      <c r="D210" s="8">
        <v>5697.72</v>
      </c>
      <c r="E210" s="8">
        <v>5697.72</v>
      </c>
      <c r="F210" s="8">
        <v>5697.72</v>
      </c>
      <c r="G210" s="8">
        <v>5697.72</v>
      </c>
      <c r="H210" s="8">
        <v>5697.72</v>
      </c>
      <c r="I210" s="8">
        <v>5697.72</v>
      </c>
      <c r="J210" s="8">
        <v>5697.72</v>
      </c>
      <c r="K210" s="8">
        <v>5697.72</v>
      </c>
      <c r="L210" s="8">
        <v>5697.72</v>
      </c>
      <c r="M210" s="8">
        <v>5697.72</v>
      </c>
      <c r="N210" s="8">
        <v>5697.72</v>
      </c>
      <c r="O210" s="8">
        <v>68400</v>
      </c>
    </row>
    <row r="211" spans="1:15" ht="25.5" x14ac:dyDescent="0.25">
      <c r="A211" s="10">
        <v>394</v>
      </c>
      <c r="B211" s="3" t="s">
        <v>194</v>
      </c>
      <c r="C211" s="4">
        <f t="shared" ref="C211:O211" si="105">SUM(C212:C212)</f>
        <v>5022</v>
      </c>
      <c r="D211" s="4">
        <f t="shared" si="105"/>
        <v>4998</v>
      </c>
      <c r="E211" s="4">
        <f t="shared" si="105"/>
        <v>4998</v>
      </c>
      <c r="F211" s="4">
        <f t="shared" si="105"/>
        <v>4998</v>
      </c>
      <c r="G211" s="4">
        <f t="shared" si="105"/>
        <v>4998</v>
      </c>
      <c r="H211" s="4">
        <f t="shared" si="105"/>
        <v>4998</v>
      </c>
      <c r="I211" s="4">
        <f t="shared" si="105"/>
        <v>4998</v>
      </c>
      <c r="J211" s="4">
        <f t="shared" si="105"/>
        <v>4998</v>
      </c>
      <c r="K211" s="4">
        <f t="shared" si="105"/>
        <v>4998</v>
      </c>
      <c r="L211" s="4">
        <f t="shared" si="105"/>
        <v>4998</v>
      </c>
      <c r="M211" s="4">
        <f t="shared" si="105"/>
        <v>4998</v>
      </c>
      <c r="N211" s="4">
        <f t="shared" si="105"/>
        <v>4998</v>
      </c>
      <c r="O211" s="4">
        <f t="shared" si="105"/>
        <v>60000</v>
      </c>
    </row>
    <row r="212" spans="1:15" x14ac:dyDescent="0.25">
      <c r="A212" s="12">
        <v>39401</v>
      </c>
      <c r="B212" s="7" t="s">
        <v>195</v>
      </c>
      <c r="C212" s="8">
        <v>5022</v>
      </c>
      <c r="D212" s="8">
        <v>4998</v>
      </c>
      <c r="E212" s="8">
        <v>4998</v>
      </c>
      <c r="F212" s="8">
        <v>4998</v>
      </c>
      <c r="G212" s="8">
        <v>4998</v>
      </c>
      <c r="H212" s="8">
        <v>4998</v>
      </c>
      <c r="I212" s="8">
        <v>4998</v>
      </c>
      <c r="J212" s="8">
        <v>4998</v>
      </c>
      <c r="K212" s="8">
        <v>4998</v>
      </c>
      <c r="L212" s="8">
        <v>4998</v>
      </c>
      <c r="M212" s="8">
        <v>4998</v>
      </c>
      <c r="N212" s="8">
        <v>4998</v>
      </c>
      <c r="O212" s="8">
        <v>60000</v>
      </c>
    </row>
    <row r="213" spans="1:15" x14ac:dyDescent="0.25">
      <c r="A213" s="10">
        <v>395</v>
      </c>
      <c r="B213" s="3" t="s">
        <v>196</v>
      </c>
      <c r="C213" s="4">
        <f t="shared" ref="C213:O213" si="106">SUM(C214:C214)</f>
        <v>46035</v>
      </c>
      <c r="D213" s="4">
        <f t="shared" si="106"/>
        <v>45815</v>
      </c>
      <c r="E213" s="4">
        <f t="shared" si="106"/>
        <v>45815</v>
      </c>
      <c r="F213" s="4">
        <f t="shared" si="106"/>
        <v>45815</v>
      </c>
      <c r="G213" s="4">
        <f t="shared" si="106"/>
        <v>45815</v>
      </c>
      <c r="H213" s="4">
        <f t="shared" si="106"/>
        <v>45815</v>
      </c>
      <c r="I213" s="4">
        <f t="shared" si="106"/>
        <v>45815</v>
      </c>
      <c r="J213" s="4">
        <f t="shared" si="106"/>
        <v>45815</v>
      </c>
      <c r="K213" s="4">
        <f t="shared" si="106"/>
        <v>45815</v>
      </c>
      <c r="L213" s="4">
        <f t="shared" si="106"/>
        <v>45815</v>
      </c>
      <c r="M213" s="4">
        <f t="shared" si="106"/>
        <v>45815</v>
      </c>
      <c r="N213" s="4">
        <f t="shared" si="106"/>
        <v>45815</v>
      </c>
      <c r="O213" s="4">
        <f t="shared" si="106"/>
        <v>550000</v>
      </c>
    </row>
    <row r="214" spans="1:15" x14ac:dyDescent="0.25">
      <c r="A214" s="12">
        <v>39501</v>
      </c>
      <c r="B214" s="7" t="s">
        <v>197</v>
      </c>
      <c r="C214" s="8">
        <v>46035</v>
      </c>
      <c r="D214" s="8">
        <v>45815</v>
      </c>
      <c r="E214" s="8">
        <v>45815</v>
      </c>
      <c r="F214" s="8">
        <v>45815</v>
      </c>
      <c r="G214" s="8">
        <v>45815</v>
      </c>
      <c r="H214" s="8">
        <v>45815</v>
      </c>
      <c r="I214" s="8">
        <v>45815</v>
      </c>
      <c r="J214" s="8">
        <v>45815</v>
      </c>
      <c r="K214" s="8">
        <v>45815</v>
      </c>
      <c r="L214" s="8">
        <v>45815</v>
      </c>
      <c r="M214" s="8">
        <v>45815</v>
      </c>
      <c r="N214" s="8">
        <v>45815</v>
      </c>
      <c r="O214" s="8">
        <v>550000</v>
      </c>
    </row>
    <row r="215" spans="1:15" x14ac:dyDescent="0.25">
      <c r="A215" s="10">
        <v>399</v>
      </c>
      <c r="B215" s="3" t="s">
        <v>198</v>
      </c>
      <c r="C215" s="4">
        <f t="shared" ref="C215:O215" si="107">SUM(C216:C216)</f>
        <v>53956.800000000003</v>
      </c>
      <c r="D215" s="4">
        <f t="shared" si="107"/>
        <v>53698.94</v>
      </c>
      <c r="E215" s="4">
        <f t="shared" si="107"/>
        <v>53698.94</v>
      </c>
      <c r="F215" s="4">
        <f t="shared" si="107"/>
        <v>53698.94</v>
      </c>
      <c r="G215" s="4">
        <f t="shared" si="107"/>
        <v>53698.94</v>
      </c>
      <c r="H215" s="4">
        <f t="shared" si="107"/>
        <v>53698.94</v>
      </c>
      <c r="I215" s="4">
        <f t="shared" si="107"/>
        <v>53698.94</v>
      </c>
      <c r="J215" s="4">
        <f t="shared" si="107"/>
        <v>53698.94</v>
      </c>
      <c r="K215" s="4">
        <f t="shared" si="107"/>
        <v>53698.94</v>
      </c>
      <c r="L215" s="4">
        <f t="shared" si="107"/>
        <v>53698.94</v>
      </c>
      <c r="M215" s="4">
        <f t="shared" si="107"/>
        <v>53698.94</v>
      </c>
      <c r="N215" s="4">
        <f t="shared" si="107"/>
        <v>53698.94</v>
      </c>
      <c r="O215" s="4">
        <f t="shared" si="107"/>
        <v>644645.14</v>
      </c>
    </row>
    <row r="216" spans="1:15" x14ac:dyDescent="0.25">
      <c r="A216" s="12">
        <v>39901</v>
      </c>
      <c r="B216" s="7" t="s">
        <v>199</v>
      </c>
      <c r="C216" s="8">
        <v>53956.800000000003</v>
      </c>
      <c r="D216" s="8">
        <v>53698.94</v>
      </c>
      <c r="E216" s="8">
        <v>53698.94</v>
      </c>
      <c r="F216" s="8">
        <v>53698.94</v>
      </c>
      <c r="G216" s="8">
        <v>53698.94</v>
      </c>
      <c r="H216" s="8">
        <v>53698.94</v>
      </c>
      <c r="I216" s="8">
        <v>53698.94</v>
      </c>
      <c r="J216" s="8">
        <v>53698.94</v>
      </c>
      <c r="K216" s="8">
        <v>53698.94</v>
      </c>
      <c r="L216" s="8">
        <v>53698.94</v>
      </c>
      <c r="M216" s="8">
        <v>53698.94</v>
      </c>
      <c r="N216" s="8">
        <v>53698.94</v>
      </c>
      <c r="O216" s="8">
        <v>644645.14</v>
      </c>
    </row>
    <row r="217" spans="1:15" ht="25.5" x14ac:dyDescent="0.25">
      <c r="A217" s="10">
        <v>4000</v>
      </c>
      <c r="B217" s="3" t="s">
        <v>200</v>
      </c>
      <c r="C217" s="4">
        <f t="shared" ref="C217:O217" si="108">+C218+C222+C229+C239</f>
        <v>6810748.3399999999</v>
      </c>
      <c r="D217" s="4">
        <f t="shared" si="108"/>
        <v>6778199.9800000004</v>
      </c>
      <c r="E217" s="4">
        <f t="shared" si="108"/>
        <v>6778199.9800000004</v>
      </c>
      <c r="F217" s="4">
        <f t="shared" si="108"/>
        <v>6778199.9800000004</v>
      </c>
      <c r="G217" s="4">
        <f t="shared" si="108"/>
        <v>6778199.9800000004</v>
      </c>
      <c r="H217" s="4">
        <f t="shared" si="108"/>
        <v>6778199.9800000004</v>
      </c>
      <c r="I217" s="4">
        <f t="shared" si="108"/>
        <v>6778199.9800000004</v>
      </c>
      <c r="J217" s="4">
        <f t="shared" si="108"/>
        <v>6778199.9800000004</v>
      </c>
      <c r="K217" s="4">
        <f t="shared" si="108"/>
        <v>6778199.9800000004</v>
      </c>
      <c r="L217" s="4">
        <f t="shared" si="108"/>
        <v>6778199.9800000004</v>
      </c>
      <c r="M217" s="4">
        <f t="shared" si="108"/>
        <v>6778199.9800000004</v>
      </c>
      <c r="N217" s="4">
        <f t="shared" si="108"/>
        <v>6778199.9800000004</v>
      </c>
      <c r="O217" s="4">
        <f t="shared" si="108"/>
        <v>81370948.120000005</v>
      </c>
    </row>
    <row r="218" spans="1:15" ht="25.5" x14ac:dyDescent="0.25">
      <c r="A218" s="11">
        <v>4100</v>
      </c>
      <c r="B218" s="5" t="s">
        <v>201</v>
      </c>
      <c r="C218" s="6">
        <f t="shared" ref="C218:O218" si="109">+C219</f>
        <v>2562149.9699999997</v>
      </c>
      <c r="D218" s="6">
        <f t="shared" si="109"/>
        <v>2549905.5300000003</v>
      </c>
      <c r="E218" s="6">
        <f t="shared" si="109"/>
        <v>2549905.5300000003</v>
      </c>
      <c r="F218" s="6">
        <f t="shared" si="109"/>
        <v>2549905.5300000003</v>
      </c>
      <c r="G218" s="6">
        <f t="shared" si="109"/>
        <v>2549905.5300000003</v>
      </c>
      <c r="H218" s="6">
        <f t="shared" si="109"/>
        <v>2549905.5300000003</v>
      </c>
      <c r="I218" s="6">
        <f t="shared" si="109"/>
        <v>2549905.5300000003</v>
      </c>
      <c r="J218" s="6">
        <f t="shared" si="109"/>
        <v>2549905.5300000003</v>
      </c>
      <c r="K218" s="6">
        <f t="shared" si="109"/>
        <v>2549905.5300000003</v>
      </c>
      <c r="L218" s="6">
        <f t="shared" si="109"/>
        <v>2549905.5300000003</v>
      </c>
      <c r="M218" s="6">
        <f t="shared" si="109"/>
        <v>2549905.5300000003</v>
      </c>
      <c r="N218" s="6">
        <f t="shared" si="109"/>
        <v>2549905.5300000003</v>
      </c>
      <c r="O218" s="6">
        <f t="shared" si="109"/>
        <v>30611110.800000001</v>
      </c>
    </row>
    <row r="219" spans="1:15" ht="25.5" x14ac:dyDescent="0.25">
      <c r="A219" s="10">
        <v>415</v>
      </c>
      <c r="B219" s="3" t="s">
        <v>202</v>
      </c>
      <c r="C219" s="4">
        <f t="shared" ref="C219:O219" si="110">SUM(C220:C221)</f>
        <v>2562149.9699999997</v>
      </c>
      <c r="D219" s="4">
        <f t="shared" si="110"/>
        <v>2549905.5300000003</v>
      </c>
      <c r="E219" s="4">
        <f t="shared" si="110"/>
        <v>2549905.5300000003</v>
      </c>
      <c r="F219" s="4">
        <f t="shared" si="110"/>
        <v>2549905.5300000003</v>
      </c>
      <c r="G219" s="4">
        <f t="shared" si="110"/>
        <v>2549905.5300000003</v>
      </c>
      <c r="H219" s="4">
        <f t="shared" si="110"/>
        <v>2549905.5300000003</v>
      </c>
      <c r="I219" s="4">
        <f t="shared" si="110"/>
        <v>2549905.5300000003</v>
      </c>
      <c r="J219" s="4">
        <f t="shared" si="110"/>
        <v>2549905.5300000003</v>
      </c>
      <c r="K219" s="4">
        <f t="shared" si="110"/>
        <v>2549905.5300000003</v>
      </c>
      <c r="L219" s="4">
        <f t="shared" si="110"/>
        <v>2549905.5300000003</v>
      </c>
      <c r="M219" s="4">
        <f t="shared" si="110"/>
        <v>2549905.5300000003</v>
      </c>
      <c r="N219" s="4">
        <f t="shared" si="110"/>
        <v>2549905.5300000003</v>
      </c>
      <c r="O219" s="4">
        <f t="shared" si="110"/>
        <v>30611110.800000001</v>
      </c>
    </row>
    <row r="220" spans="1:15" x14ac:dyDescent="0.25">
      <c r="A220" s="12">
        <v>41501</v>
      </c>
      <c r="B220" s="7" t="s">
        <v>203</v>
      </c>
      <c r="C220" s="8">
        <v>2050082.41</v>
      </c>
      <c r="D220" s="8">
        <v>2040285.12</v>
      </c>
      <c r="E220" s="8">
        <v>2040285.12</v>
      </c>
      <c r="F220" s="8">
        <v>2040285.12</v>
      </c>
      <c r="G220" s="8">
        <v>2040285.12</v>
      </c>
      <c r="H220" s="8">
        <v>2040285.12</v>
      </c>
      <c r="I220" s="8">
        <v>2040285.12</v>
      </c>
      <c r="J220" s="8">
        <v>2040285.12</v>
      </c>
      <c r="K220" s="8">
        <v>2040285.12</v>
      </c>
      <c r="L220" s="8">
        <v>2040285.12</v>
      </c>
      <c r="M220" s="8">
        <v>2040285.12</v>
      </c>
      <c r="N220" s="8">
        <v>2040285.12</v>
      </c>
      <c r="O220" s="8">
        <v>24493218.73</v>
      </c>
    </row>
    <row r="221" spans="1:15" x14ac:dyDescent="0.25">
      <c r="A221" s="12">
        <v>41502</v>
      </c>
      <c r="B221" s="7" t="s">
        <v>204</v>
      </c>
      <c r="C221" s="8">
        <v>512067.56</v>
      </c>
      <c r="D221" s="8">
        <v>509620.41</v>
      </c>
      <c r="E221" s="8">
        <v>509620.41</v>
      </c>
      <c r="F221" s="8">
        <v>509620.41</v>
      </c>
      <c r="G221" s="8">
        <v>509620.41</v>
      </c>
      <c r="H221" s="8">
        <v>509620.41</v>
      </c>
      <c r="I221" s="8">
        <v>509620.41</v>
      </c>
      <c r="J221" s="8">
        <v>509620.41</v>
      </c>
      <c r="K221" s="8">
        <v>509620.41</v>
      </c>
      <c r="L221" s="8">
        <v>509620.41</v>
      </c>
      <c r="M221" s="8">
        <v>509620.41</v>
      </c>
      <c r="N221" s="8">
        <v>509620.41</v>
      </c>
      <c r="O221" s="8">
        <v>6117892.0700000003</v>
      </c>
    </row>
    <row r="222" spans="1:15" x14ac:dyDescent="0.25">
      <c r="A222" s="11">
        <v>4300</v>
      </c>
      <c r="B222" s="5" t="s">
        <v>205</v>
      </c>
      <c r="C222" s="6">
        <f t="shared" ref="C222:O222" si="111">+C223+C225</f>
        <v>618754.30000000005</v>
      </c>
      <c r="D222" s="6">
        <f t="shared" si="111"/>
        <v>615797.29</v>
      </c>
      <c r="E222" s="6">
        <f t="shared" si="111"/>
        <v>615797.29</v>
      </c>
      <c r="F222" s="6">
        <f t="shared" si="111"/>
        <v>615797.29</v>
      </c>
      <c r="G222" s="6">
        <f t="shared" si="111"/>
        <v>615797.29</v>
      </c>
      <c r="H222" s="6">
        <f t="shared" si="111"/>
        <v>615797.29</v>
      </c>
      <c r="I222" s="6">
        <f t="shared" si="111"/>
        <v>615797.29</v>
      </c>
      <c r="J222" s="6">
        <f t="shared" si="111"/>
        <v>615797.29</v>
      </c>
      <c r="K222" s="6">
        <f t="shared" si="111"/>
        <v>615797.29</v>
      </c>
      <c r="L222" s="6">
        <f t="shared" si="111"/>
        <v>615797.29</v>
      </c>
      <c r="M222" s="6">
        <f t="shared" si="111"/>
        <v>615797.29</v>
      </c>
      <c r="N222" s="6">
        <f t="shared" si="111"/>
        <v>615797.29</v>
      </c>
      <c r="O222" s="6">
        <f t="shared" si="111"/>
        <v>7392524.4900000002</v>
      </c>
    </row>
    <row r="223" spans="1:15" x14ac:dyDescent="0.25">
      <c r="A223" s="10">
        <v>433</v>
      </c>
      <c r="B223" s="3" t="s">
        <v>206</v>
      </c>
      <c r="C223" s="4">
        <f t="shared" ref="C223:O223" si="112">SUM(C224:C224)</f>
        <v>287308.45</v>
      </c>
      <c r="D223" s="4">
        <f t="shared" si="112"/>
        <v>285935.40999999997</v>
      </c>
      <c r="E223" s="4">
        <f t="shared" si="112"/>
        <v>285935.40999999997</v>
      </c>
      <c r="F223" s="4">
        <f t="shared" si="112"/>
        <v>285935.40999999997</v>
      </c>
      <c r="G223" s="4">
        <f t="shared" si="112"/>
        <v>285935.40999999997</v>
      </c>
      <c r="H223" s="4">
        <f t="shared" si="112"/>
        <v>285935.40999999997</v>
      </c>
      <c r="I223" s="4">
        <f t="shared" si="112"/>
        <v>285935.40999999997</v>
      </c>
      <c r="J223" s="4">
        <f t="shared" si="112"/>
        <v>285935.40999999997</v>
      </c>
      <c r="K223" s="4">
        <f t="shared" si="112"/>
        <v>285935.40999999997</v>
      </c>
      <c r="L223" s="4">
        <f t="shared" si="112"/>
        <v>285935.40999999997</v>
      </c>
      <c r="M223" s="4">
        <f t="shared" si="112"/>
        <v>285935.40999999997</v>
      </c>
      <c r="N223" s="4">
        <f t="shared" si="112"/>
        <v>285935.40999999997</v>
      </c>
      <c r="O223" s="4">
        <f t="shared" si="112"/>
        <v>3432597.96</v>
      </c>
    </row>
    <row r="224" spans="1:15" x14ac:dyDescent="0.25">
      <c r="A224" s="12">
        <v>43301</v>
      </c>
      <c r="B224" s="7" t="s">
        <v>206</v>
      </c>
      <c r="C224" s="8">
        <v>287308.45</v>
      </c>
      <c r="D224" s="8">
        <v>285935.40999999997</v>
      </c>
      <c r="E224" s="8">
        <v>285935.40999999997</v>
      </c>
      <c r="F224" s="8">
        <v>285935.40999999997</v>
      </c>
      <c r="G224" s="8">
        <v>285935.40999999997</v>
      </c>
      <c r="H224" s="8">
        <v>285935.40999999997</v>
      </c>
      <c r="I224" s="8">
        <v>285935.40999999997</v>
      </c>
      <c r="J224" s="8">
        <v>285935.40999999997</v>
      </c>
      <c r="K224" s="8">
        <v>285935.40999999997</v>
      </c>
      <c r="L224" s="8">
        <v>285935.40999999997</v>
      </c>
      <c r="M224" s="8">
        <v>285935.40999999997</v>
      </c>
      <c r="N224" s="8">
        <v>285935.40999999997</v>
      </c>
      <c r="O224" s="8">
        <v>3432597.96</v>
      </c>
    </row>
    <row r="225" spans="1:15" x14ac:dyDescent="0.25">
      <c r="A225" s="10">
        <v>436</v>
      </c>
      <c r="B225" s="3" t="s">
        <v>207</v>
      </c>
      <c r="C225" s="4">
        <f t="shared" ref="C225:O225" si="113">SUM(C226:C228)</f>
        <v>331445.84999999998</v>
      </c>
      <c r="D225" s="4">
        <f t="shared" si="113"/>
        <v>329861.88</v>
      </c>
      <c r="E225" s="4">
        <f t="shared" si="113"/>
        <v>329861.88</v>
      </c>
      <c r="F225" s="4">
        <f t="shared" si="113"/>
        <v>329861.88</v>
      </c>
      <c r="G225" s="4">
        <f t="shared" si="113"/>
        <v>329861.88</v>
      </c>
      <c r="H225" s="4">
        <f t="shared" si="113"/>
        <v>329861.88</v>
      </c>
      <c r="I225" s="4">
        <f t="shared" si="113"/>
        <v>329861.88</v>
      </c>
      <c r="J225" s="4">
        <f t="shared" si="113"/>
        <v>329861.88</v>
      </c>
      <c r="K225" s="4">
        <f t="shared" si="113"/>
        <v>329861.88</v>
      </c>
      <c r="L225" s="4">
        <f t="shared" si="113"/>
        <v>329861.88</v>
      </c>
      <c r="M225" s="4">
        <f t="shared" si="113"/>
        <v>329861.88</v>
      </c>
      <c r="N225" s="4">
        <f t="shared" si="113"/>
        <v>329861.88</v>
      </c>
      <c r="O225" s="4">
        <f t="shared" si="113"/>
        <v>3959926.5300000003</v>
      </c>
    </row>
    <row r="226" spans="1:15" x14ac:dyDescent="0.25">
      <c r="A226" s="12">
        <v>43602</v>
      </c>
      <c r="B226" s="7" t="s">
        <v>208</v>
      </c>
      <c r="C226" s="8">
        <v>166633.81</v>
      </c>
      <c r="D226" s="8">
        <v>165837.47</v>
      </c>
      <c r="E226" s="8">
        <v>165837.47</v>
      </c>
      <c r="F226" s="8">
        <v>165837.47</v>
      </c>
      <c r="G226" s="8">
        <v>165837.47</v>
      </c>
      <c r="H226" s="8">
        <v>165837.47</v>
      </c>
      <c r="I226" s="8">
        <v>165837.47</v>
      </c>
      <c r="J226" s="8">
        <v>165837.47</v>
      </c>
      <c r="K226" s="8">
        <v>165837.47</v>
      </c>
      <c r="L226" s="8">
        <v>165837.47</v>
      </c>
      <c r="M226" s="8">
        <v>165837.47</v>
      </c>
      <c r="N226" s="8">
        <v>165837.47</v>
      </c>
      <c r="O226" s="8">
        <v>1990845.98</v>
      </c>
    </row>
    <row r="227" spans="1:15" x14ac:dyDescent="0.25">
      <c r="A227" s="12">
        <v>43604</v>
      </c>
      <c r="B227" s="7" t="s">
        <v>209</v>
      </c>
      <c r="C227" s="8">
        <v>165.42</v>
      </c>
      <c r="D227" s="8">
        <v>164.63</v>
      </c>
      <c r="E227" s="8">
        <v>164.63</v>
      </c>
      <c r="F227" s="8">
        <v>164.63</v>
      </c>
      <c r="G227" s="8">
        <v>164.63</v>
      </c>
      <c r="H227" s="8">
        <v>164.63</v>
      </c>
      <c r="I227" s="8">
        <v>164.63</v>
      </c>
      <c r="J227" s="8">
        <v>164.63</v>
      </c>
      <c r="K227" s="8">
        <v>164.63</v>
      </c>
      <c r="L227" s="8">
        <v>164.63</v>
      </c>
      <c r="M227" s="8">
        <v>164.63</v>
      </c>
      <c r="N227" s="8">
        <v>164.63</v>
      </c>
      <c r="O227" s="8">
        <v>1976.35</v>
      </c>
    </row>
    <row r="228" spans="1:15" x14ac:dyDescent="0.25">
      <c r="A228" s="12">
        <v>43605</v>
      </c>
      <c r="B228" s="7" t="s">
        <v>210</v>
      </c>
      <c r="C228" s="8">
        <v>164646.62</v>
      </c>
      <c r="D228" s="8">
        <v>163859.78</v>
      </c>
      <c r="E228" s="8">
        <v>163859.78</v>
      </c>
      <c r="F228" s="8">
        <v>163859.78</v>
      </c>
      <c r="G228" s="8">
        <v>163859.78</v>
      </c>
      <c r="H228" s="8">
        <v>163859.78</v>
      </c>
      <c r="I228" s="8">
        <v>163859.78</v>
      </c>
      <c r="J228" s="8">
        <v>163859.78</v>
      </c>
      <c r="K228" s="8">
        <v>163859.78</v>
      </c>
      <c r="L228" s="8">
        <v>163859.78</v>
      </c>
      <c r="M228" s="8">
        <v>163859.78</v>
      </c>
      <c r="N228" s="8">
        <v>163859.78</v>
      </c>
      <c r="O228" s="8">
        <v>1967104.2</v>
      </c>
    </row>
    <row r="229" spans="1:15" x14ac:dyDescent="0.25">
      <c r="A229" s="11">
        <v>4400</v>
      </c>
      <c r="B229" s="5" t="s">
        <v>211</v>
      </c>
      <c r="C229" s="6">
        <f t="shared" ref="C229:O229" si="114">+C230+C232+C235+C237</f>
        <v>697276.39</v>
      </c>
      <c r="D229" s="6">
        <f t="shared" si="114"/>
        <v>693944.13</v>
      </c>
      <c r="E229" s="6">
        <f t="shared" si="114"/>
        <v>693944.13</v>
      </c>
      <c r="F229" s="6">
        <f t="shared" si="114"/>
        <v>693944.13</v>
      </c>
      <c r="G229" s="6">
        <f t="shared" si="114"/>
        <v>693944.13</v>
      </c>
      <c r="H229" s="6">
        <f t="shared" si="114"/>
        <v>693944.13</v>
      </c>
      <c r="I229" s="6">
        <f t="shared" si="114"/>
        <v>693944.13</v>
      </c>
      <c r="J229" s="6">
        <f t="shared" si="114"/>
        <v>693944.13</v>
      </c>
      <c r="K229" s="6">
        <f t="shared" si="114"/>
        <v>693944.13</v>
      </c>
      <c r="L229" s="6">
        <f t="shared" si="114"/>
        <v>693944.13</v>
      </c>
      <c r="M229" s="6">
        <f t="shared" si="114"/>
        <v>693944.13</v>
      </c>
      <c r="N229" s="6">
        <f t="shared" si="114"/>
        <v>693944.13</v>
      </c>
      <c r="O229" s="6">
        <f t="shared" si="114"/>
        <v>8330661.8200000003</v>
      </c>
    </row>
    <row r="230" spans="1:15" x14ac:dyDescent="0.25">
      <c r="A230" s="10">
        <v>441</v>
      </c>
      <c r="B230" s="3" t="s">
        <v>212</v>
      </c>
      <c r="C230" s="4">
        <f t="shared" ref="C230:O230" si="115">SUM(C231:C231)</f>
        <v>222479.62</v>
      </c>
      <c r="D230" s="4">
        <f t="shared" si="115"/>
        <v>221416.4</v>
      </c>
      <c r="E230" s="4">
        <f t="shared" si="115"/>
        <v>221416.4</v>
      </c>
      <c r="F230" s="4">
        <f t="shared" si="115"/>
        <v>221416.4</v>
      </c>
      <c r="G230" s="4">
        <f t="shared" si="115"/>
        <v>221416.4</v>
      </c>
      <c r="H230" s="4">
        <f t="shared" si="115"/>
        <v>221416.4</v>
      </c>
      <c r="I230" s="4">
        <f t="shared" si="115"/>
        <v>221416.4</v>
      </c>
      <c r="J230" s="4">
        <f t="shared" si="115"/>
        <v>221416.4</v>
      </c>
      <c r="K230" s="4">
        <f t="shared" si="115"/>
        <v>221416.4</v>
      </c>
      <c r="L230" s="4">
        <f t="shared" si="115"/>
        <v>221416.4</v>
      </c>
      <c r="M230" s="4">
        <f t="shared" si="115"/>
        <v>221416.4</v>
      </c>
      <c r="N230" s="4">
        <f t="shared" si="115"/>
        <v>221416.4</v>
      </c>
      <c r="O230" s="4">
        <f t="shared" si="115"/>
        <v>2658060.02</v>
      </c>
    </row>
    <row r="231" spans="1:15" x14ac:dyDescent="0.25">
      <c r="A231" s="12">
        <v>44101</v>
      </c>
      <c r="B231" s="7" t="s">
        <v>212</v>
      </c>
      <c r="C231" s="8">
        <v>222479.62</v>
      </c>
      <c r="D231" s="8">
        <v>221416.4</v>
      </c>
      <c r="E231" s="8">
        <v>221416.4</v>
      </c>
      <c r="F231" s="8">
        <v>221416.4</v>
      </c>
      <c r="G231" s="8">
        <v>221416.4</v>
      </c>
      <c r="H231" s="8">
        <v>221416.4</v>
      </c>
      <c r="I231" s="8">
        <v>221416.4</v>
      </c>
      <c r="J231" s="8">
        <v>221416.4</v>
      </c>
      <c r="K231" s="8">
        <v>221416.4</v>
      </c>
      <c r="L231" s="8">
        <v>221416.4</v>
      </c>
      <c r="M231" s="8">
        <v>221416.4</v>
      </c>
      <c r="N231" s="8">
        <v>221416.4</v>
      </c>
      <c r="O231" s="8">
        <v>2658060.02</v>
      </c>
    </row>
    <row r="232" spans="1:15" ht="25.5" x14ac:dyDescent="0.25">
      <c r="A232" s="10">
        <v>442</v>
      </c>
      <c r="B232" s="3" t="s">
        <v>213</v>
      </c>
      <c r="C232" s="4">
        <f t="shared" ref="C232:O232" si="116">SUM(C233:C234)</f>
        <v>54287.97</v>
      </c>
      <c r="D232" s="4">
        <f t="shared" si="116"/>
        <v>54028.530000000006</v>
      </c>
      <c r="E232" s="4">
        <f t="shared" si="116"/>
        <v>54028.530000000006</v>
      </c>
      <c r="F232" s="4">
        <f t="shared" si="116"/>
        <v>54028.530000000006</v>
      </c>
      <c r="G232" s="4">
        <f t="shared" si="116"/>
        <v>54028.530000000006</v>
      </c>
      <c r="H232" s="4">
        <f t="shared" si="116"/>
        <v>54028.530000000006</v>
      </c>
      <c r="I232" s="4">
        <f t="shared" si="116"/>
        <v>54028.530000000006</v>
      </c>
      <c r="J232" s="4">
        <f t="shared" si="116"/>
        <v>54028.530000000006</v>
      </c>
      <c r="K232" s="4">
        <f t="shared" si="116"/>
        <v>54028.530000000006</v>
      </c>
      <c r="L232" s="4">
        <f t="shared" si="116"/>
        <v>54028.530000000006</v>
      </c>
      <c r="M232" s="4">
        <f t="shared" si="116"/>
        <v>54028.530000000006</v>
      </c>
      <c r="N232" s="4">
        <f t="shared" si="116"/>
        <v>54028.530000000006</v>
      </c>
      <c r="O232" s="4">
        <f t="shared" si="116"/>
        <v>648601.80000000005</v>
      </c>
    </row>
    <row r="233" spans="1:15" x14ac:dyDescent="0.25">
      <c r="A233" s="12">
        <v>44201</v>
      </c>
      <c r="B233" s="7" t="s">
        <v>214</v>
      </c>
      <c r="C233" s="8">
        <v>43487.24</v>
      </c>
      <c r="D233" s="8">
        <v>43279.41</v>
      </c>
      <c r="E233" s="8">
        <v>43279.41</v>
      </c>
      <c r="F233" s="8">
        <v>43279.41</v>
      </c>
      <c r="G233" s="8">
        <v>43279.41</v>
      </c>
      <c r="H233" s="8">
        <v>43279.41</v>
      </c>
      <c r="I233" s="8">
        <v>43279.41</v>
      </c>
      <c r="J233" s="8">
        <v>43279.41</v>
      </c>
      <c r="K233" s="8">
        <v>43279.41</v>
      </c>
      <c r="L233" s="8">
        <v>43279.41</v>
      </c>
      <c r="M233" s="8">
        <v>43279.41</v>
      </c>
      <c r="N233" s="8">
        <v>43279.41</v>
      </c>
      <c r="O233" s="8">
        <v>519560.75</v>
      </c>
    </row>
    <row r="234" spans="1:15" x14ac:dyDescent="0.25">
      <c r="A234" s="12">
        <v>44204</v>
      </c>
      <c r="B234" s="7" t="s">
        <v>215</v>
      </c>
      <c r="C234" s="8">
        <v>10800.73</v>
      </c>
      <c r="D234" s="8">
        <v>10749.12</v>
      </c>
      <c r="E234" s="8">
        <v>10749.12</v>
      </c>
      <c r="F234" s="8">
        <v>10749.12</v>
      </c>
      <c r="G234" s="8">
        <v>10749.12</v>
      </c>
      <c r="H234" s="8">
        <v>10749.12</v>
      </c>
      <c r="I234" s="8">
        <v>10749.12</v>
      </c>
      <c r="J234" s="8">
        <v>10749.12</v>
      </c>
      <c r="K234" s="8">
        <v>10749.12</v>
      </c>
      <c r="L234" s="8">
        <v>10749.12</v>
      </c>
      <c r="M234" s="8">
        <v>10749.12</v>
      </c>
      <c r="N234" s="8">
        <v>10749.12</v>
      </c>
      <c r="O234" s="8">
        <v>129041.05</v>
      </c>
    </row>
    <row r="235" spans="1:15" x14ac:dyDescent="0.25">
      <c r="A235" s="10">
        <v>443</v>
      </c>
      <c r="B235" s="3" t="s">
        <v>216</v>
      </c>
      <c r="C235" s="4">
        <f t="shared" ref="C235:O235" si="117">SUM(C236:C236)</f>
        <v>382676.4</v>
      </c>
      <c r="D235" s="4">
        <f t="shared" si="117"/>
        <v>380847.6</v>
      </c>
      <c r="E235" s="4">
        <f t="shared" si="117"/>
        <v>380847.6</v>
      </c>
      <c r="F235" s="4">
        <f t="shared" si="117"/>
        <v>380847.6</v>
      </c>
      <c r="G235" s="4">
        <f t="shared" si="117"/>
        <v>380847.6</v>
      </c>
      <c r="H235" s="4">
        <f t="shared" si="117"/>
        <v>380847.6</v>
      </c>
      <c r="I235" s="4">
        <f t="shared" si="117"/>
        <v>380847.6</v>
      </c>
      <c r="J235" s="4">
        <f t="shared" si="117"/>
        <v>380847.6</v>
      </c>
      <c r="K235" s="4">
        <f t="shared" si="117"/>
        <v>380847.6</v>
      </c>
      <c r="L235" s="4">
        <f t="shared" si="117"/>
        <v>380847.6</v>
      </c>
      <c r="M235" s="4">
        <f t="shared" si="117"/>
        <v>380847.6</v>
      </c>
      <c r="N235" s="4">
        <f t="shared" si="117"/>
        <v>380847.6</v>
      </c>
      <c r="O235" s="4">
        <f t="shared" si="117"/>
        <v>4572000</v>
      </c>
    </row>
    <row r="236" spans="1:15" x14ac:dyDescent="0.25">
      <c r="A236" s="12">
        <v>44302</v>
      </c>
      <c r="B236" s="7" t="s">
        <v>217</v>
      </c>
      <c r="C236" s="8">
        <v>382676.4</v>
      </c>
      <c r="D236" s="8">
        <v>380847.6</v>
      </c>
      <c r="E236" s="8">
        <v>380847.6</v>
      </c>
      <c r="F236" s="8">
        <v>380847.6</v>
      </c>
      <c r="G236" s="8">
        <v>380847.6</v>
      </c>
      <c r="H236" s="8">
        <v>380847.6</v>
      </c>
      <c r="I236" s="8">
        <v>380847.6</v>
      </c>
      <c r="J236" s="8">
        <v>380847.6</v>
      </c>
      <c r="K236" s="8">
        <v>380847.6</v>
      </c>
      <c r="L236" s="8">
        <v>380847.6</v>
      </c>
      <c r="M236" s="8">
        <v>380847.6</v>
      </c>
      <c r="N236" s="8">
        <v>380847.6</v>
      </c>
      <c r="O236" s="8">
        <v>4572000</v>
      </c>
    </row>
    <row r="237" spans="1:15" x14ac:dyDescent="0.25">
      <c r="A237" s="10">
        <v>445</v>
      </c>
      <c r="B237" s="3" t="s">
        <v>218</v>
      </c>
      <c r="C237" s="4">
        <f t="shared" ref="C237:O237" si="118">SUM(C238:C238)</f>
        <v>37832.400000000001</v>
      </c>
      <c r="D237" s="4">
        <f t="shared" si="118"/>
        <v>37651.599999999999</v>
      </c>
      <c r="E237" s="4">
        <f t="shared" si="118"/>
        <v>37651.599999999999</v>
      </c>
      <c r="F237" s="4">
        <f t="shared" si="118"/>
        <v>37651.599999999999</v>
      </c>
      <c r="G237" s="4">
        <f t="shared" si="118"/>
        <v>37651.599999999999</v>
      </c>
      <c r="H237" s="4">
        <f t="shared" si="118"/>
        <v>37651.599999999999</v>
      </c>
      <c r="I237" s="4">
        <f t="shared" si="118"/>
        <v>37651.599999999999</v>
      </c>
      <c r="J237" s="4">
        <f t="shared" si="118"/>
        <v>37651.599999999999</v>
      </c>
      <c r="K237" s="4">
        <f t="shared" si="118"/>
        <v>37651.599999999999</v>
      </c>
      <c r="L237" s="4">
        <f t="shared" si="118"/>
        <v>37651.599999999999</v>
      </c>
      <c r="M237" s="4">
        <f t="shared" si="118"/>
        <v>37651.599999999999</v>
      </c>
      <c r="N237" s="4">
        <f t="shared" si="118"/>
        <v>37651.599999999999</v>
      </c>
      <c r="O237" s="4">
        <f t="shared" si="118"/>
        <v>452000</v>
      </c>
    </row>
    <row r="238" spans="1:15" x14ac:dyDescent="0.25">
      <c r="A238" s="12">
        <v>44501</v>
      </c>
      <c r="B238" s="7" t="s">
        <v>219</v>
      </c>
      <c r="C238" s="8">
        <v>37832.400000000001</v>
      </c>
      <c r="D238" s="8">
        <v>37651.599999999999</v>
      </c>
      <c r="E238" s="8">
        <v>37651.599999999999</v>
      </c>
      <c r="F238" s="8">
        <v>37651.599999999999</v>
      </c>
      <c r="G238" s="8">
        <v>37651.599999999999</v>
      </c>
      <c r="H238" s="8">
        <v>37651.599999999999</v>
      </c>
      <c r="I238" s="8">
        <v>37651.599999999999</v>
      </c>
      <c r="J238" s="8">
        <v>37651.599999999999</v>
      </c>
      <c r="K238" s="8">
        <v>37651.599999999999</v>
      </c>
      <c r="L238" s="8">
        <v>37651.599999999999</v>
      </c>
      <c r="M238" s="8">
        <v>37651.599999999999</v>
      </c>
      <c r="N238" s="8">
        <v>37651.599999999999</v>
      </c>
      <c r="O238" s="8">
        <v>452000</v>
      </c>
    </row>
    <row r="239" spans="1:15" x14ac:dyDescent="0.25">
      <c r="A239" s="11">
        <v>4500</v>
      </c>
      <c r="B239" s="5" t="s">
        <v>220</v>
      </c>
      <c r="C239" s="6">
        <f t="shared" ref="C239:O239" si="119">+C240+C243</f>
        <v>2932567.6799999997</v>
      </c>
      <c r="D239" s="6">
        <f t="shared" si="119"/>
        <v>2918553.03</v>
      </c>
      <c r="E239" s="6">
        <f t="shared" si="119"/>
        <v>2918553.03</v>
      </c>
      <c r="F239" s="6">
        <f t="shared" si="119"/>
        <v>2918553.03</v>
      </c>
      <c r="G239" s="6">
        <f t="shared" si="119"/>
        <v>2918553.03</v>
      </c>
      <c r="H239" s="6">
        <f t="shared" si="119"/>
        <v>2918553.03</v>
      </c>
      <c r="I239" s="6">
        <f t="shared" si="119"/>
        <v>2918553.03</v>
      </c>
      <c r="J239" s="6">
        <f t="shared" si="119"/>
        <v>2918553.03</v>
      </c>
      <c r="K239" s="6">
        <f t="shared" si="119"/>
        <v>2918553.03</v>
      </c>
      <c r="L239" s="6">
        <f t="shared" si="119"/>
        <v>2918553.03</v>
      </c>
      <c r="M239" s="6">
        <f t="shared" si="119"/>
        <v>2918553.03</v>
      </c>
      <c r="N239" s="6">
        <f t="shared" si="119"/>
        <v>2918553.03</v>
      </c>
      <c r="O239" s="6">
        <f t="shared" si="119"/>
        <v>35036651.009999998</v>
      </c>
    </row>
    <row r="240" spans="1:15" x14ac:dyDescent="0.25">
      <c r="A240" s="10">
        <v>451</v>
      </c>
      <c r="B240" s="3" t="s">
        <v>221</v>
      </c>
      <c r="C240" s="4">
        <f t="shared" ref="C240:O240" si="120">SUM(C241:C242)</f>
        <v>1192703.23</v>
      </c>
      <c r="D240" s="4">
        <f t="shared" si="120"/>
        <v>1187003.3399999999</v>
      </c>
      <c r="E240" s="4">
        <f t="shared" si="120"/>
        <v>1187003.3399999999</v>
      </c>
      <c r="F240" s="4">
        <f t="shared" si="120"/>
        <v>1187003.3399999999</v>
      </c>
      <c r="G240" s="4">
        <f t="shared" si="120"/>
        <v>1187003.3399999999</v>
      </c>
      <c r="H240" s="4">
        <f t="shared" si="120"/>
        <v>1187003.3399999999</v>
      </c>
      <c r="I240" s="4">
        <f t="shared" si="120"/>
        <v>1187003.3399999999</v>
      </c>
      <c r="J240" s="4">
        <f t="shared" si="120"/>
        <v>1187003.3399999999</v>
      </c>
      <c r="K240" s="4">
        <f t="shared" si="120"/>
        <v>1187003.3399999999</v>
      </c>
      <c r="L240" s="4">
        <f t="shared" si="120"/>
        <v>1187003.3399999999</v>
      </c>
      <c r="M240" s="4">
        <f t="shared" si="120"/>
        <v>1187003.3399999999</v>
      </c>
      <c r="N240" s="4">
        <f t="shared" si="120"/>
        <v>1187003.3399999999</v>
      </c>
      <c r="O240" s="4">
        <f t="shared" si="120"/>
        <v>14249739.969999999</v>
      </c>
    </row>
    <row r="241" spans="1:15" x14ac:dyDescent="0.25">
      <c r="A241" s="12">
        <v>45101</v>
      </c>
      <c r="B241" s="7" t="s">
        <v>221</v>
      </c>
      <c r="C241" s="8">
        <v>615611.56999999995</v>
      </c>
      <c r="D241" s="8">
        <v>612669.57999999996</v>
      </c>
      <c r="E241" s="8">
        <v>612669.57999999996</v>
      </c>
      <c r="F241" s="8">
        <v>612669.57999999996</v>
      </c>
      <c r="G241" s="8">
        <v>612669.57999999996</v>
      </c>
      <c r="H241" s="8">
        <v>612669.57999999996</v>
      </c>
      <c r="I241" s="8">
        <v>612669.57999999996</v>
      </c>
      <c r="J241" s="8">
        <v>612669.57999999996</v>
      </c>
      <c r="K241" s="8">
        <v>612669.57999999996</v>
      </c>
      <c r="L241" s="8">
        <v>612669.57999999996</v>
      </c>
      <c r="M241" s="8">
        <v>612669.57999999996</v>
      </c>
      <c r="N241" s="8">
        <v>612669.57999999996</v>
      </c>
      <c r="O241" s="8">
        <v>7354976.9500000002</v>
      </c>
    </row>
    <row r="242" spans="1:15" x14ac:dyDescent="0.25">
      <c r="A242" s="12">
        <v>45102</v>
      </c>
      <c r="B242" s="7" t="s">
        <v>222</v>
      </c>
      <c r="C242" s="8">
        <v>577091.66</v>
      </c>
      <c r="D242" s="8">
        <v>574333.76</v>
      </c>
      <c r="E242" s="8">
        <v>574333.76</v>
      </c>
      <c r="F242" s="8">
        <v>574333.76</v>
      </c>
      <c r="G242" s="8">
        <v>574333.76</v>
      </c>
      <c r="H242" s="8">
        <v>574333.76</v>
      </c>
      <c r="I242" s="8">
        <v>574333.76</v>
      </c>
      <c r="J242" s="8">
        <v>574333.76</v>
      </c>
      <c r="K242" s="8">
        <v>574333.76</v>
      </c>
      <c r="L242" s="8">
        <v>574333.76</v>
      </c>
      <c r="M242" s="8">
        <v>574333.76</v>
      </c>
      <c r="N242" s="8">
        <v>574333.76</v>
      </c>
      <c r="O242" s="8">
        <v>6894763.0199999996</v>
      </c>
    </row>
    <row r="243" spans="1:15" x14ac:dyDescent="0.25">
      <c r="A243" s="10">
        <v>452</v>
      </c>
      <c r="B243" s="3" t="s">
        <v>223</v>
      </c>
      <c r="C243" s="4">
        <f t="shared" ref="C243:O243" si="121">SUM(C244:C244)</f>
        <v>1739864.45</v>
      </c>
      <c r="D243" s="4">
        <f t="shared" si="121"/>
        <v>1731549.69</v>
      </c>
      <c r="E243" s="4">
        <f t="shared" si="121"/>
        <v>1731549.69</v>
      </c>
      <c r="F243" s="4">
        <f t="shared" si="121"/>
        <v>1731549.69</v>
      </c>
      <c r="G243" s="4">
        <f t="shared" si="121"/>
        <v>1731549.69</v>
      </c>
      <c r="H243" s="4">
        <f t="shared" si="121"/>
        <v>1731549.69</v>
      </c>
      <c r="I243" s="4">
        <f t="shared" si="121"/>
        <v>1731549.69</v>
      </c>
      <c r="J243" s="4">
        <f t="shared" si="121"/>
        <v>1731549.69</v>
      </c>
      <c r="K243" s="4">
        <f t="shared" si="121"/>
        <v>1731549.69</v>
      </c>
      <c r="L243" s="4">
        <f t="shared" si="121"/>
        <v>1731549.69</v>
      </c>
      <c r="M243" s="4">
        <f t="shared" si="121"/>
        <v>1731549.69</v>
      </c>
      <c r="N243" s="4">
        <f t="shared" si="121"/>
        <v>1731549.69</v>
      </c>
      <c r="O243" s="4">
        <f t="shared" si="121"/>
        <v>20786911.039999999</v>
      </c>
    </row>
    <row r="244" spans="1:15" x14ac:dyDescent="0.25">
      <c r="A244" s="12">
        <v>45201</v>
      </c>
      <c r="B244" s="7" t="s">
        <v>224</v>
      </c>
      <c r="C244" s="8">
        <v>1739864.45</v>
      </c>
      <c r="D244" s="8">
        <v>1731549.69</v>
      </c>
      <c r="E244" s="8">
        <v>1731549.69</v>
      </c>
      <c r="F244" s="8">
        <v>1731549.69</v>
      </c>
      <c r="G244" s="8">
        <v>1731549.69</v>
      </c>
      <c r="H244" s="8">
        <v>1731549.69</v>
      </c>
      <c r="I244" s="8">
        <v>1731549.69</v>
      </c>
      <c r="J244" s="8">
        <v>1731549.69</v>
      </c>
      <c r="K244" s="8">
        <v>1731549.69</v>
      </c>
      <c r="L244" s="8">
        <v>1731549.69</v>
      </c>
      <c r="M244" s="8">
        <v>1731549.69</v>
      </c>
      <c r="N244" s="8">
        <v>1731549.69</v>
      </c>
      <c r="O244" s="8">
        <v>20786911.039999999</v>
      </c>
    </row>
    <row r="245" spans="1:15" x14ac:dyDescent="0.25">
      <c r="A245" s="10">
        <v>5000</v>
      </c>
      <c r="B245" s="3" t="s">
        <v>225</v>
      </c>
      <c r="C245" s="4">
        <f t="shared" ref="C245:O245" si="122">+C246+C253+C258+C263+C272</f>
        <v>1355889.86</v>
      </c>
      <c r="D245" s="4">
        <f t="shared" si="122"/>
        <v>1349410.0999999999</v>
      </c>
      <c r="E245" s="4">
        <f t="shared" si="122"/>
        <v>1349410.0999999999</v>
      </c>
      <c r="F245" s="4">
        <f t="shared" si="122"/>
        <v>1349410.0999999999</v>
      </c>
      <c r="G245" s="4">
        <f t="shared" si="122"/>
        <v>1349410.0999999999</v>
      </c>
      <c r="H245" s="4">
        <f t="shared" si="122"/>
        <v>1349410.0999999999</v>
      </c>
      <c r="I245" s="4">
        <f t="shared" si="122"/>
        <v>1349410.0999999999</v>
      </c>
      <c r="J245" s="4">
        <f t="shared" si="122"/>
        <v>1349410.0999999999</v>
      </c>
      <c r="K245" s="4">
        <f t="shared" si="122"/>
        <v>1349410.0999999999</v>
      </c>
      <c r="L245" s="4">
        <f t="shared" si="122"/>
        <v>1349410.0999999999</v>
      </c>
      <c r="M245" s="4">
        <f t="shared" si="122"/>
        <v>1349410.0999999999</v>
      </c>
      <c r="N245" s="4">
        <f t="shared" si="122"/>
        <v>1349410.0999999999</v>
      </c>
      <c r="O245" s="4">
        <f t="shared" si="122"/>
        <v>16199400.960000001</v>
      </c>
    </row>
    <row r="246" spans="1:15" x14ac:dyDescent="0.25">
      <c r="A246" s="11">
        <v>5100</v>
      </c>
      <c r="B246" s="5" t="s">
        <v>226</v>
      </c>
      <c r="C246" s="6">
        <f t="shared" ref="C246:O246" si="123">+C247+C249+C251</f>
        <v>437817.96</v>
      </c>
      <c r="D246" s="6">
        <f t="shared" si="123"/>
        <v>435725.64</v>
      </c>
      <c r="E246" s="6">
        <f t="shared" si="123"/>
        <v>435725.64</v>
      </c>
      <c r="F246" s="6">
        <f t="shared" si="123"/>
        <v>435725.64</v>
      </c>
      <c r="G246" s="6">
        <f t="shared" si="123"/>
        <v>435725.64</v>
      </c>
      <c r="H246" s="6">
        <f t="shared" si="123"/>
        <v>435725.64</v>
      </c>
      <c r="I246" s="6">
        <f t="shared" si="123"/>
        <v>435725.64</v>
      </c>
      <c r="J246" s="6">
        <f t="shared" si="123"/>
        <v>435725.64</v>
      </c>
      <c r="K246" s="6">
        <f t="shared" si="123"/>
        <v>435725.64</v>
      </c>
      <c r="L246" s="6">
        <f t="shared" si="123"/>
        <v>435725.64</v>
      </c>
      <c r="M246" s="6">
        <f t="shared" si="123"/>
        <v>435725.64</v>
      </c>
      <c r="N246" s="6">
        <f t="shared" si="123"/>
        <v>435725.64</v>
      </c>
      <c r="O246" s="6">
        <f t="shared" si="123"/>
        <v>5230800</v>
      </c>
    </row>
    <row r="247" spans="1:15" x14ac:dyDescent="0.25">
      <c r="A247" s="10">
        <v>511</v>
      </c>
      <c r="B247" s="3" t="s">
        <v>227</v>
      </c>
      <c r="C247" s="4">
        <f t="shared" ref="C247:O247" si="124">SUM(C248:C248)</f>
        <v>25595.46</v>
      </c>
      <c r="D247" s="4">
        <f t="shared" si="124"/>
        <v>25473.14</v>
      </c>
      <c r="E247" s="4">
        <f t="shared" si="124"/>
        <v>25473.14</v>
      </c>
      <c r="F247" s="4">
        <f t="shared" si="124"/>
        <v>25473.14</v>
      </c>
      <c r="G247" s="4">
        <f t="shared" si="124"/>
        <v>25473.14</v>
      </c>
      <c r="H247" s="4">
        <f t="shared" si="124"/>
        <v>25473.14</v>
      </c>
      <c r="I247" s="4">
        <f t="shared" si="124"/>
        <v>25473.14</v>
      </c>
      <c r="J247" s="4">
        <f t="shared" si="124"/>
        <v>25473.14</v>
      </c>
      <c r="K247" s="4">
        <f t="shared" si="124"/>
        <v>25473.14</v>
      </c>
      <c r="L247" s="4">
        <f t="shared" si="124"/>
        <v>25473.14</v>
      </c>
      <c r="M247" s="4">
        <f t="shared" si="124"/>
        <v>25473.14</v>
      </c>
      <c r="N247" s="4">
        <f t="shared" si="124"/>
        <v>25473.14</v>
      </c>
      <c r="O247" s="4">
        <f t="shared" si="124"/>
        <v>305800</v>
      </c>
    </row>
    <row r="248" spans="1:15" x14ac:dyDescent="0.25">
      <c r="A248" s="12">
        <v>51101</v>
      </c>
      <c r="B248" s="7" t="s">
        <v>228</v>
      </c>
      <c r="C248" s="8">
        <v>25595.46</v>
      </c>
      <c r="D248" s="8">
        <v>25473.14</v>
      </c>
      <c r="E248" s="8">
        <v>25473.14</v>
      </c>
      <c r="F248" s="8">
        <v>25473.14</v>
      </c>
      <c r="G248" s="8">
        <v>25473.14</v>
      </c>
      <c r="H248" s="8">
        <v>25473.14</v>
      </c>
      <c r="I248" s="8">
        <v>25473.14</v>
      </c>
      <c r="J248" s="8">
        <v>25473.14</v>
      </c>
      <c r="K248" s="8">
        <v>25473.14</v>
      </c>
      <c r="L248" s="8">
        <v>25473.14</v>
      </c>
      <c r="M248" s="8">
        <v>25473.14</v>
      </c>
      <c r="N248" s="8">
        <v>25473.14</v>
      </c>
      <c r="O248" s="8">
        <v>305800</v>
      </c>
    </row>
    <row r="249" spans="1:15" x14ac:dyDescent="0.25">
      <c r="A249" s="10">
        <v>512</v>
      </c>
      <c r="B249" s="3" t="s">
        <v>229</v>
      </c>
      <c r="C249" s="4">
        <f t="shared" ref="C249:O249" si="125">SUM(C250:C250)</f>
        <v>2092.5</v>
      </c>
      <c r="D249" s="4">
        <f t="shared" si="125"/>
        <v>2082.5</v>
      </c>
      <c r="E249" s="4">
        <f t="shared" si="125"/>
        <v>2082.5</v>
      </c>
      <c r="F249" s="4">
        <f t="shared" si="125"/>
        <v>2082.5</v>
      </c>
      <c r="G249" s="4">
        <f t="shared" si="125"/>
        <v>2082.5</v>
      </c>
      <c r="H249" s="4">
        <f t="shared" si="125"/>
        <v>2082.5</v>
      </c>
      <c r="I249" s="4">
        <f t="shared" si="125"/>
        <v>2082.5</v>
      </c>
      <c r="J249" s="4">
        <f t="shared" si="125"/>
        <v>2082.5</v>
      </c>
      <c r="K249" s="4">
        <f t="shared" si="125"/>
        <v>2082.5</v>
      </c>
      <c r="L249" s="4">
        <f t="shared" si="125"/>
        <v>2082.5</v>
      </c>
      <c r="M249" s="4">
        <f t="shared" si="125"/>
        <v>2082.5</v>
      </c>
      <c r="N249" s="4">
        <f t="shared" si="125"/>
        <v>2082.5</v>
      </c>
      <c r="O249" s="4">
        <f t="shared" si="125"/>
        <v>25000</v>
      </c>
    </row>
    <row r="250" spans="1:15" x14ac:dyDescent="0.25">
      <c r="A250" s="12">
        <v>51201</v>
      </c>
      <c r="B250" s="7" t="s">
        <v>230</v>
      </c>
      <c r="C250" s="8">
        <v>2092.5</v>
      </c>
      <c r="D250" s="8">
        <v>2082.5</v>
      </c>
      <c r="E250" s="8">
        <v>2082.5</v>
      </c>
      <c r="F250" s="8">
        <v>2082.5</v>
      </c>
      <c r="G250" s="8">
        <v>2082.5</v>
      </c>
      <c r="H250" s="8">
        <v>2082.5</v>
      </c>
      <c r="I250" s="8">
        <v>2082.5</v>
      </c>
      <c r="J250" s="8">
        <v>2082.5</v>
      </c>
      <c r="K250" s="8">
        <v>2082.5</v>
      </c>
      <c r="L250" s="8">
        <v>2082.5</v>
      </c>
      <c r="M250" s="8">
        <v>2082.5</v>
      </c>
      <c r="N250" s="8">
        <v>2082.5</v>
      </c>
      <c r="O250" s="8">
        <v>25000</v>
      </c>
    </row>
    <row r="251" spans="1:15" ht="25.5" x14ac:dyDescent="0.25">
      <c r="A251" s="10">
        <v>515</v>
      </c>
      <c r="B251" s="3" t="s">
        <v>231</v>
      </c>
      <c r="C251" s="4">
        <f t="shared" ref="C251:O251" si="126">SUM(C252:C252)</f>
        <v>410130</v>
      </c>
      <c r="D251" s="4">
        <f t="shared" si="126"/>
        <v>408170</v>
      </c>
      <c r="E251" s="4">
        <f t="shared" si="126"/>
        <v>408170</v>
      </c>
      <c r="F251" s="4">
        <f t="shared" si="126"/>
        <v>408170</v>
      </c>
      <c r="G251" s="4">
        <f t="shared" si="126"/>
        <v>408170</v>
      </c>
      <c r="H251" s="4">
        <f t="shared" si="126"/>
        <v>408170</v>
      </c>
      <c r="I251" s="4">
        <f t="shared" si="126"/>
        <v>408170</v>
      </c>
      <c r="J251" s="4">
        <f t="shared" si="126"/>
        <v>408170</v>
      </c>
      <c r="K251" s="4">
        <f t="shared" si="126"/>
        <v>408170</v>
      </c>
      <c r="L251" s="4">
        <f t="shared" si="126"/>
        <v>408170</v>
      </c>
      <c r="M251" s="4">
        <f t="shared" si="126"/>
        <v>408170</v>
      </c>
      <c r="N251" s="4">
        <f t="shared" si="126"/>
        <v>408170</v>
      </c>
      <c r="O251" s="4">
        <f t="shared" si="126"/>
        <v>4900000</v>
      </c>
    </row>
    <row r="252" spans="1:15" x14ac:dyDescent="0.25">
      <c r="A252" s="12">
        <v>51501</v>
      </c>
      <c r="B252" s="7" t="s">
        <v>232</v>
      </c>
      <c r="C252" s="8">
        <v>410130</v>
      </c>
      <c r="D252" s="8">
        <v>408170</v>
      </c>
      <c r="E252" s="8">
        <v>408170</v>
      </c>
      <c r="F252" s="8">
        <v>408170</v>
      </c>
      <c r="G252" s="8">
        <v>408170</v>
      </c>
      <c r="H252" s="8">
        <v>408170</v>
      </c>
      <c r="I252" s="8">
        <v>408170</v>
      </c>
      <c r="J252" s="8">
        <v>408170</v>
      </c>
      <c r="K252" s="8">
        <v>408170</v>
      </c>
      <c r="L252" s="8">
        <v>408170</v>
      </c>
      <c r="M252" s="8">
        <v>408170</v>
      </c>
      <c r="N252" s="8">
        <v>408170</v>
      </c>
      <c r="O252" s="8">
        <v>4900000</v>
      </c>
    </row>
    <row r="253" spans="1:15" ht="25.5" x14ac:dyDescent="0.25">
      <c r="A253" s="11">
        <v>5200</v>
      </c>
      <c r="B253" s="5" t="s">
        <v>233</v>
      </c>
      <c r="C253" s="6">
        <f t="shared" ref="C253:O253" si="127">+C254+C256</f>
        <v>40803.75</v>
      </c>
      <c r="D253" s="6">
        <f t="shared" si="127"/>
        <v>40608.75</v>
      </c>
      <c r="E253" s="6">
        <f t="shared" si="127"/>
        <v>40608.75</v>
      </c>
      <c r="F253" s="6">
        <f t="shared" si="127"/>
        <v>40608.75</v>
      </c>
      <c r="G253" s="6">
        <f t="shared" si="127"/>
        <v>40608.75</v>
      </c>
      <c r="H253" s="6">
        <f t="shared" si="127"/>
        <v>40608.75</v>
      </c>
      <c r="I253" s="6">
        <f t="shared" si="127"/>
        <v>40608.75</v>
      </c>
      <c r="J253" s="6">
        <f t="shared" si="127"/>
        <v>40608.75</v>
      </c>
      <c r="K253" s="6">
        <f t="shared" si="127"/>
        <v>40608.75</v>
      </c>
      <c r="L253" s="6">
        <f t="shared" si="127"/>
        <v>40608.75</v>
      </c>
      <c r="M253" s="6">
        <f t="shared" si="127"/>
        <v>40608.75</v>
      </c>
      <c r="N253" s="6">
        <f t="shared" si="127"/>
        <v>40608.75</v>
      </c>
      <c r="O253" s="6">
        <f t="shared" si="127"/>
        <v>487500</v>
      </c>
    </row>
    <row r="254" spans="1:15" x14ac:dyDescent="0.25">
      <c r="A254" s="10">
        <v>521</v>
      </c>
      <c r="B254" s="3" t="s">
        <v>234</v>
      </c>
      <c r="C254" s="4">
        <f t="shared" ref="C254:O254" si="128">SUM(C255:C255)</f>
        <v>3348</v>
      </c>
      <c r="D254" s="4">
        <f t="shared" si="128"/>
        <v>3332</v>
      </c>
      <c r="E254" s="4">
        <f t="shared" si="128"/>
        <v>3332</v>
      </c>
      <c r="F254" s="4">
        <f t="shared" si="128"/>
        <v>3332</v>
      </c>
      <c r="G254" s="4">
        <f t="shared" si="128"/>
        <v>3332</v>
      </c>
      <c r="H254" s="4">
        <f t="shared" si="128"/>
        <v>3332</v>
      </c>
      <c r="I254" s="4">
        <f t="shared" si="128"/>
        <v>3332</v>
      </c>
      <c r="J254" s="4">
        <f t="shared" si="128"/>
        <v>3332</v>
      </c>
      <c r="K254" s="4">
        <f t="shared" si="128"/>
        <v>3332</v>
      </c>
      <c r="L254" s="4">
        <f t="shared" si="128"/>
        <v>3332</v>
      </c>
      <c r="M254" s="4">
        <f t="shared" si="128"/>
        <v>3332</v>
      </c>
      <c r="N254" s="4">
        <f t="shared" si="128"/>
        <v>3332</v>
      </c>
      <c r="O254" s="4">
        <f t="shared" si="128"/>
        <v>40000</v>
      </c>
    </row>
    <row r="255" spans="1:15" x14ac:dyDescent="0.25">
      <c r="A255" s="12">
        <v>52101</v>
      </c>
      <c r="B255" s="7" t="s">
        <v>235</v>
      </c>
      <c r="C255" s="8">
        <v>3348</v>
      </c>
      <c r="D255" s="8">
        <v>3332</v>
      </c>
      <c r="E255" s="8">
        <v>3332</v>
      </c>
      <c r="F255" s="8">
        <v>3332</v>
      </c>
      <c r="G255" s="8">
        <v>3332</v>
      </c>
      <c r="H255" s="8">
        <v>3332</v>
      </c>
      <c r="I255" s="8">
        <v>3332</v>
      </c>
      <c r="J255" s="8">
        <v>3332</v>
      </c>
      <c r="K255" s="8">
        <v>3332</v>
      </c>
      <c r="L255" s="8">
        <v>3332</v>
      </c>
      <c r="M255" s="8">
        <v>3332</v>
      </c>
      <c r="N255" s="8">
        <v>3332</v>
      </c>
      <c r="O255" s="8">
        <v>40000</v>
      </c>
    </row>
    <row r="256" spans="1:15" x14ac:dyDescent="0.25">
      <c r="A256" s="10">
        <v>523</v>
      </c>
      <c r="B256" s="3" t="s">
        <v>236</v>
      </c>
      <c r="C256" s="4">
        <f t="shared" ref="C256:O256" si="129">SUM(C257:C257)</f>
        <v>37455.75</v>
      </c>
      <c r="D256" s="4">
        <f t="shared" si="129"/>
        <v>37276.75</v>
      </c>
      <c r="E256" s="4">
        <f t="shared" si="129"/>
        <v>37276.75</v>
      </c>
      <c r="F256" s="4">
        <f t="shared" si="129"/>
        <v>37276.75</v>
      </c>
      <c r="G256" s="4">
        <f t="shared" si="129"/>
        <v>37276.75</v>
      </c>
      <c r="H256" s="4">
        <f t="shared" si="129"/>
        <v>37276.75</v>
      </c>
      <c r="I256" s="4">
        <f t="shared" si="129"/>
        <v>37276.75</v>
      </c>
      <c r="J256" s="4">
        <f t="shared" si="129"/>
        <v>37276.75</v>
      </c>
      <c r="K256" s="4">
        <f t="shared" si="129"/>
        <v>37276.75</v>
      </c>
      <c r="L256" s="4">
        <f t="shared" si="129"/>
        <v>37276.75</v>
      </c>
      <c r="M256" s="4">
        <f t="shared" si="129"/>
        <v>37276.75</v>
      </c>
      <c r="N256" s="4">
        <f t="shared" si="129"/>
        <v>37276.75</v>
      </c>
      <c r="O256" s="4">
        <f t="shared" si="129"/>
        <v>447500</v>
      </c>
    </row>
    <row r="257" spans="1:15" x14ac:dyDescent="0.25">
      <c r="A257" s="12">
        <v>52301</v>
      </c>
      <c r="B257" s="7" t="s">
        <v>237</v>
      </c>
      <c r="C257" s="8">
        <v>37455.75</v>
      </c>
      <c r="D257" s="8">
        <v>37276.75</v>
      </c>
      <c r="E257" s="8">
        <v>37276.75</v>
      </c>
      <c r="F257" s="8">
        <v>37276.75</v>
      </c>
      <c r="G257" s="8">
        <v>37276.75</v>
      </c>
      <c r="H257" s="8">
        <v>37276.75</v>
      </c>
      <c r="I257" s="8">
        <v>37276.75</v>
      </c>
      <c r="J257" s="8">
        <v>37276.75</v>
      </c>
      <c r="K257" s="8">
        <v>37276.75</v>
      </c>
      <c r="L257" s="8">
        <v>37276.75</v>
      </c>
      <c r="M257" s="8">
        <v>37276.75</v>
      </c>
      <c r="N257" s="8">
        <v>37276.75</v>
      </c>
      <c r="O257" s="8">
        <v>447500</v>
      </c>
    </row>
    <row r="258" spans="1:15" x14ac:dyDescent="0.25">
      <c r="A258" s="11">
        <v>5400</v>
      </c>
      <c r="B258" s="5" t="s">
        <v>238</v>
      </c>
      <c r="C258" s="6">
        <f t="shared" ref="C258:O258" si="130">+C259</f>
        <v>486312.9</v>
      </c>
      <c r="D258" s="6">
        <f t="shared" si="130"/>
        <v>483988.82</v>
      </c>
      <c r="E258" s="6">
        <f t="shared" si="130"/>
        <v>483988.82</v>
      </c>
      <c r="F258" s="6">
        <f t="shared" si="130"/>
        <v>483988.82</v>
      </c>
      <c r="G258" s="6">
        <f t="shared" si="130"/>
        <v>483988.82</v>
      </c>
      <c r="H258" s="6">
        <f t="shared" si="130"/>
        <v>483988.82</v>
      </c>
      <c r="I258" s="6">
        <f t="shared" si="130"/>
        <v>483988.82</v>
      </c>
      <c r="J258" s="6">
        <f t="shared" si="130"/>
        <v>483988.82</v>
      </c>
      <c r="K258" s="6">
        <f t="shared" si="130"/>
        <v>483988.82</v>
      </c>
      <c r="L258" s="6">
        <f t="shared" si="130"/>
        <v>483988.82</v>
      </c>
      <c r="M258" s="6">
        <f t="shared" si="130"/>
        <v>483988.82</v>
      </c>
      <c r="N258" s="6">
        <f t="shared" si="130"/>
        <v>483988.82</v>
      </c>
      <c r="O258" s="6">
        <f t="shared" si="130"/>
        <v>5810189.9199999999</v>
      </c>
    </row>
    <row r="259" spans="1:15" x14ac:dyDescent="0.25">
      <c r="A259" s="10">
        <v>541</v>
      </c>
      <c r="B259" s="3" t="s">
        <v>239</v>
      </c>
      <c r="C259" s="4">
        <f t="shared" ref="C259:O259" si="131">SUM(C260:C262)</f>
        <v>486312.9</v>
      </c>
      <c r="D259" s="4">
        <f t="shared" si="131"/>
        <v>483988.82</v>
      </c>
      <c r="E259" s="4">
        <f t="shared" si="131"/>
        <v>483988.82</v>
      </c>
      <c r="F259" s="4">
        <f t="shared" si="131"/>
        <v>483988.82</v>
      </c>
      <c r="G259" s="4">
        <f t="shared" si="131"/>
        <v>483988.82</v>
      </c>
      <c r="H259" s="4">
        <f t="shared" si="131"/>
        <v>483988.82</v>
      </c>
      <c r="I259" s="4">
        <f t="shared" si="131"/>
        <v>483988.82</v>
      </c>
      <c r="J259" s="4">
        <f t="shared" si="131"/>
        <v>483988.82</v>
      </c>
      <c r="K259" s="4">
        <f t="shared" si="131"/>
        <v>483988.82</v>
      </c>
      <c r="L259" s="4">
        <f t="shared" si="131"/>
        <v>483988.82</v>
      </c>
      <c r="M259" s="4">
        <f t="shared" si="131"/>
        <v>483988.82</v>
      </c>
      <c r="N259" s="4">
        <f t="shared" si="131"/>
        <v>483988.82</v>
      </c>
      <c r="O259" s="4">
        <f t="shared" si="131"/>
        <v>5810189.9199999999</v>
      </c>
    </row>
    <row r="260" spans="1:15" x14ac:dyDescent="0.25">
      <c r="A260" s="12">
        <v>54101</v>
      </c>
      <c r="B260" s="7" t="s">
        <v>240</v>
      </c>
      <c r="C260" s="8">
        <v>55257.9</v>
      </c>
      <c r="D260" s="8">
        <v>54993.82</v>
      </c>
      <c r="E260" s="8">
        <v>54993.82</v>
      </c>
      <c r="F260" s="8">
        <v>54993.82</v>
      </c>
      <c r="G260" s="8">
        <v>54993.82</v>
      </c>
      <c r="H260" s="8">
        <v>54993.82</v>
      </c>
      <c r="I260" s="8">
        <v>54993.82</v>
      </c>
      <c r="J260" s="8">
        <v>54993.82</v>
      </c>
      <c r="K260" s="8">
        <v>54993.82</v>
      </c>
      <c r="L260" s="8">
        <v>54993.82</v>
      </c>
      <c r="M260" s="8">
        <v>54993.82</v>
      </c>
      <c r="N260" s="8">
        <v>54993.82</v>
      </c>
      <c r="O260" s="8">
        <v>660189.92000000004</v>
      </c>
    </row>
    <row r="261" spans="1:15" x14ac:dyDescent="0.25">
      <c r="A261" s="12">
        <v>54102</v>
      </c>
      <c r="B261" s="7" t="s">
        <v>241</v>
      </c>
      <c r="C261" s="8">
        <v>418500</v>
      </c>
      <c r="D261" s="8">
        <v>416500</v>
      </c>
      <c r="E261" s="8">
        <v>416500</v>
      </c>
      <c r="F261" s="8">
        <v>416500</v>
      </c>
      <c r="G261" s="8">
        <v>416500</v>
      </c>
      <c r="H261" s="8">
        <v>416500</v>
      </c>
      <c r="I261" s="8">
        <v>416500</v>
      </c>
      <c r="J261" s="8">
        <v>416500</v>
      </c>
      <c r="K261" s="8">
        <v>416500</v>
      </c>
      <c r="L261" s="8">
        <v>416500</v>
      </c>
      <c r="M261" s="8">
        <v>416500</v>
      </c>
      <c r="N261" s="8">
        <v>416500</v>
      </c>
      <c r="O261" s="8">
        <v>5000000</v>
      </c>
    </row>
    <row r="262" spans="1:15" x14ac:dyDescent="0.25">
      <c r="A262" s="12">
        <v>54103</v>
      </c>
      <c r="B262" s="7" t="s">
        <v>242</v>
      </c>
      <c r="C262" s="8">
        <v>12555</v>
      </c>
      <c r="D262" s="8">
        <v>12495</v>
      </c>
      <c r="E262" s="8">
        <v>12495</v>
      </c>
      <c r="F262" s="8">
        <v>12495</v>
      </c>
      <c r="G262" s="8">
        <v>12495</v>
      </c>
      <c r="H262" s="8">
        <v>12495</v>
      </c>
      <c r="I262" s="8">
        <v>12495</v>
      </c>
      <c r="J262" s="8">
        <v>12495</v>
      </c>
      <c r="K262" s="8">
        <v>12495</v>
      </c>
      <c r="L262" s="8">
        <v>12495</v>
      </c>
      <c r="M262" s="8">
        <v>12495</v>
      </c>
      <c r="N262" s="8">
        <v>12495</v>
      </c>
      <c r="O262" s="8">
        <v>150000</v>
      </c>
    </row>
    <row r="263" spans="1:15" x14ac:dyDescent="0.25">
      <c r="A263" s="11">
        <v>5600</v>
      </c>
      <c r="B263" s="5" t="s">
        <v>243</v>
      </c>
      <c r="C263" s="6">
        <f t="shared" ref="C263:O263" si="132">+C264+C266+C268+C270</f>
        <v>199256.22</v>
      </c>
      <c r="D263" s="6">
        <f t="shared" si="132"/>
        <v>198303.97999999998</v>
      </c>
      <c r="E263" s="6">
        <f t="shared" si="132"/>
        <v>198303.97999999998</v>
      </c>
      <c r="F263" s="6">
        <f t="shared" si="132"/>
        <v>198303.97999999998</v>
      </c>
      <c r="G263" s="6">
        <f t="shared" si="132"/>
        <v>198303.97999999998</v>
      </c>
      <c r="H263" s="6">
        <f t="shared" si="132"/>
        <v>198303.97999999998</v>
      </c>
      <c r="I263" s="6">
        <f t="shared" si="132"/>
        <v>198303.97999999998</v>
      </c>
      <c r="J263" s="6">
        <f t="shared" si="132"/>
        <v>198303.97999999998</v>
      </c>
      <c r="K263" s="6">
        <f t="shared" si="132"/>
        <v>198303.97999999998</v>
      </c>
      <c r="L263" s="6">
        <f t="shared" si="132"/>
        <v>198303.97999999998</v>
      </c>
      <c r="M263" s="6">
        <f t="shared" si="132"/>
        <v>198303.97999999998</v>
      </c>
      <c r="N263" s="6">
        <f t="shared" si="132"/>
        <v>198303.97999999998</v>
      </c>
      <c r="O263" s="6">
        <f t="shared" si="132"/>
        <v>2380600</v>
      </c>
    </row>
    <row r="264" spans="1:15" ht="25.5" x14ac:dyDescent="0.25">
      <c r="A264" s="10">
        <v>564</v>
      </c>
      <c r="B264" s="3" t="s">
        <v>244</v>
      </c>
      <c r="C264" s="4">
        <f t="shared" ref="C264:O264" si="133">SUM(C265:C265)</f>
        <v>11425.05</v>
      </c>
      <c r="D264" s="4">
        <f t="shared" si="133"/>
        <v>11370.45</v>
      </c>
      <c r="E264" s="4">
        <f t="shared" si="133"/>
        <v>11370.45</v>
      </c>
      <c r="F264" s="4">
        <f t="shared" si="133"/>
        <v>11370.45</v>
      </c>
      <c r="G264" s="4">
        <f t="shared" si="133"/>
        <v>11370.45</v>
      </c>
      <c r="H264" s="4">
        <f t="shared" si="133"/>
        <v>11370.45</v>
      </c>
      <c r="I264" s="4">
        <f t="shared" si="133"/>
        <v>11370.45</v>
      </c>
      <c r="J264" s="4">
        <f t="shared" si="133"/>
        <v>11370.45</v>
      </c>
      <c r="K264" s="4">
        <f t="shared" si="133"/>
        <v>11370.45</v>
      </c>
      <c r="L264" s="4">
        <f t="shared" si="133"/>
        <v>11370.45</v>
      </c>
      <c r="M264" s="4">
        <f t="shared" si="133"/>
        <v>11370.45</v>
      </c>
      <c r="N264" s="4">
        <f t="shared" si="133"/>
        <v>11370.45</v>
      </c>
      <c r="O264" s="4">
        <f t="shared" si="133"/>
        <v>136500</v>
      </c>
    </row>
    <row r="265" spans="1:15" x14ac:dyDescent="0.25">
      <c r="A265" s="12">
        <v>56401</v>
      </c>
      <c r="B265" s="7" t="s">
        <v>245</v>
      </c>
      <c r="C265" s="8">
        <v>11425.05</v>
      </c>
      <c r="D265" s="8">
        <v>11370.45</v>
      </c>
      <c r="E265" s="8">
        <v>11370.45</v>
      </c>
      <c r="F265" s="8">
        <v>11370.45</v>
      </c>
      <c r="G265" s="8">
        <v>11370.45</v>
      </c>
      <c r="H265" s="8">
        <v>11370.45</v>
      </c>
      <c r="I265" s="8">
        <v>11370.45</v>
      </c>
      <c r="J265" s="8">
        <v>11370.45</v>
      </c>
      <c r="K265" s="8">
        <v>11370.45</v>
      </c>
      <c r="L265" s="8">
        <v>11370.45</v>
      </c>
      <c r="M265" s="8">
        <v>11370.45</v>
      </c>
      <c r="N265" s="8">
        <v>11370.45</v>
      </c>
      <c r="O265" s="8">
        <v>136500</v>
      </c>
    </row>
    <row r="266" spans="1:15" x14ac:dyDescent="0.25">
      <c r="A266" s="10">
        <v>565</v>
      </c>
      <c r="B266" s="3" t="s">
        <v>246</v>
      </c>
      <c r="C266" s="4">
        <f t="shared" ref="C266:O266" si="134">SUM(C267:C267)</f>
        <v>92404.800000000003</v>
      </c>
      <c r="D266" s="4">
        <f t="shared" si="134"/>
        <v>91963.199999999997</v>
      </c>
      <c r="E266" s="4">
        <f t="shared" si="134"/>
        <v>91963.199999999997</v>
      </c>
      <c r="F266" s="4">
        <f t="shared" si="134"/>
        <v>91963.199999999997</v>
      </c>
      <c r="G266" s="4">
        <f t="shared" si="134"/>
        <v>91963.199999999997</v>
      </c>
      <c r="H266" s="4">
        <f t="shared" si="134"/>
        <v>91963.199999999997</v>
      </c>
      <c r="I266" s="4">
        <f t="shared" si="134"/>
        <v>91963.199999999997</v>
      </c>
      <c r="J266" s="4">
        <f t="shared" si="134"/>
        <v>91963.199999999997</v>
      </c>
      <c r="K266" s="4">
        <f t="shared" si="134"/>
        <v>91963.199999999997</v>
      </c>
      <c r="L266" s="4">
        <f t="shared" si="134"/>
        <v>91963.199999999997</v>
      </c>
      <c r="M266" s="4">
        <f t="shared" si="134"/>
        <v>91963.199999999997</v>
      </c>
      <c r="N266" s="4">
        <f t="shared" si="134"/>
        <v>91963.199999999997</v>
      </c>
      <c r="O266" s="4">
        <f t="shared" si="134"/>
        <v>1104000</v>
      </c>
    </row>
    <row r="267" spans="1:15" x14ac:dyDescent="0.25">
      <c r="A267" s="12">
        <v>56501</v>
      </c>
      <c r="B267" s="7" t="s">
        <v>247</v>
      </c>
      <c r="C267" s="8">
        <v>92404.800000000003</v>
      </c>
      <c r="D267" s="8">
        <v>91963.199999999997</v>
      </c>
      <c r="E267" s="8">
        <v>91963.199999999997</v>
      </c>
      <c r="F267" s="8">
        <v>91963.199999999997</v>
      </c>
      <c r="G267" s="8">
        <v>91963.199999999997</v>
      </c>
      <c r="H267" s="8">
        <v>91963.199999999997</v>
      </c>
      <c r="I267" s="8">
        <v>91963.199999999997</v>
      </c>
      <c r="J267" s="8">
        <v>91963.199999999997</v>
      </c>
      <c r="K267" s="8">
        <v>91963.199999999997</v>
      </c>
      <c r="L267" s="8">
        <v>91963.199999999997</v>
      </c>
      <c r="M267" s="8">
        <v>91963.199999999997</v>
      </c>
      <c r="N267" s="8">
        <v>91963.199999999997</v>
      </c>
      <c r="O267" s="8">
        <v>1104000</v>
      </c>
    </row>
    <row r="268" spans="1:15" ht="25.5" x14ac:dyDescent="0.25">
      <c r="A268" s="10">
        <v>566</v>
      </c>
      <c r="B268" s="3" t="s">
        <v>248</v>
      </c>
      <c r="C268" s="4">
        <f t="shared" ref="C268:O268" si="135">SUM(C269:C269)</f>
        <v>89148.87</v>
      </c>
      <c r="D268" s="4">
        <f t="shared" si="135"/>
        <v>88722.83</v>
      </c>
      <c r="E268" s="4">
        <f t="shared" si="135"/>
        <v>88722.83</v>
      </c>
      <c r="F268" s="4">
        <f t="shared" si="135"/>
        <v>88722.83</v>
      </c>
      <c r="G268" s="4">
        <f t="shared" si="135"/>
        <v>88722.83</v>
      </c>
      <c r="H268" s="4">
        <f t="shared" si="135"/>
        <v>88722.83</v>
      </c>
      <c r="I268" s="4">
        <f t="shared" si="135"/>
        <v>88722.83</v>
      </c>
      <c r="J268" s="4">
        <f t="shared" si="135"/>
        <v>88722.83</v>
      </c>
      <c r="K268" s="4">
        <f t="shared" si="135"/>
        <v>88722.83</v>
      </c>
      <c r="L268" s="4">
        <f t="shared" si="135"/>
        <v>88722.83</v>
      </c>
      <c r="M268" s="4">
        <f t="shared" si="135"/>
        <v>88722.83</v>
      </c>
      <c r="N268" s="4">
        <f t="shared" si="135"/>
        <v>88722.83</v>
      </c>
      <c r="O268" s="4">
        <f t="shared" si="135"/>
        <v>1065100</v>
      </c>
    </row>
    <row r="269" spans="1:15" x14ac:dyDescent="0.25">
      <c r="A269" s="12">
        <v>56601</v>
      </c>
      <c r="B269" s="7" t="s">
        <v>249</v>
      </c>
      <c r="C269" s="8">
        <v>89148.87</v>
      </c>
      <c r="D269" s="8">
        <v>88722.83</v>
      </c>
      <c r="E269" s="8">
        <v>88722.83</v>
      </c>
      <c r="F269" s="8">
        <v>88722.83</v>
      </c>
      <c r="G269" s="8">
        <v>88722.83</v>
      </c>
      <c r="H269" s="8">
        <v>88722.83</v>
      </c>
      <c r="I269" s="8">
        <v>88722.83</v>
      </c>
      <c r="J269" s="8">
        <v>88722.83</v>
      </c>
      <c r="K269" s="8">
        <v>88722.83</v>
      </c>
      <c r="L269" s="8">
        <v>88722.83</v>
      </c>
      <c r="M269" s="8">
        <v>88722.83</v>
      </c>
      <c r="N269" s="8">
        <v>88722.83</v>
      </c>
      <c r="O269" s="8">
        <v>1065100</v>
      </c>
    </row>
    <row r="270" spans="1:15" x14ac:dyDescent="0.25">
      <c r="A270" s="10">
        <v>567</v>
      </c>
      <c r="B270" s="3" t="s">
        <v>250</v>
      </c>
      <c r="C270" s="4">
        <f t="shared" ref="C270:O270" si="136">SUM(C271:C271)</f>
        <v>6277.5</v>
      </c>
      <c r="D270" s="4">
        <f t="shared" si="136"/>
        <v>6247.5</v>
      </c>
      <c r="E270" s="4">
        <f t="shared" si="136"/>
        <v>6247.5</v>
      </c>
      <c r="F270" s="4">
        <f t="shared" si="136"/>
        <v>6247.5</v>
      </c>
      <c r="G270" s="4">
        <f t="shared" si="136"/>
        <v>6247.5</v>
      </c>
      <c r="H270" s="4">
        <f t="shared" si="136"/>
        <v>6247.5</v>
      </c>
      <c r="I270" s="4">
        <f t="shared" si="136"/>
        <v>6247.5</v>
      </c>
      <c r="J270" s="4">
        <f t="shared" si="136"/>
        <v>6247.5</v>
      </c>
      <c r="K270" s="4">
        <f t="shared" si="136"/>
        <v>6247.5</v>
      </c>
      <c r="L270" s="4">
        <f t="shared" si="136"/>
        <v>6247.5</v>
      </c>
      <c r="M270" s="4">
        <f t="shared" si="136"/>
        <v>6247.5</v>
      </c>
      <c r="N270" s="4">
        <f t="shared" si="136"/>
        <v>6247.5</v>
      </c>
      <c r="O270" s="4">
        <f t="shared" si="136"/>
        <v>75000</v>
      </c>
    </row>
    <row r="271" spans="1:15" x14ac:dyDescent="0.25">
      <c r="A271" s="12">
        <v>56701</v>
      </c>
      <c r="B271" s="7" t="s">
        <v>251</v>
      </c>
      <c r="C271" s="8">
        <v>6277.5</v>
      </c>
      <c r="D271" s="8">
        <v>6247.5</v>
      </c>
      <c r="E271" s="8">
        <v>6247.5</v>
      </c>
      <c r="F271" s="8">
        <v>6247.5</v>
      </c>
      <c r="G271" s="8">
        <v>6247.5</v>
      </c>
      <c r="H271" s="8">
        <v>6247.5</v>
      </c>
      <c r="I271" s="8">
        <v>6247.5</v>
      </c>
      <c r="J271" s="8">
        <v>6247.5</v>
      </c>
      <c r="K271" s="8">
        <v>6247.5</v>
      </c>
      <c r="L271" s="8">
        <v>6247.5</v>
      </c>
      <c r="M271" s="8">
        <v>6247.5</v>
      </c>
      <c r="N271" s="8">
        <v>6247.5</v>
      </c>
      <c r="O271" s="8">
        <v>75000</v>
      </c>
    </row>
    <row r="272" spans="1:15" x14ac:dyDescent="0.25">
      <c r="A272" s="11">
        <v>5900</v>
      </c>
      <c r="B272" s="5" t="s">
        <v>252</v>
      </c>
      <c r="C272" s="6">
        <f t="shared" ref="C272:O272" si="137">+C273+C275</f>
        <v>191699.03</v>
      </c>
      <c r="D272" s="6">
        <f t="shared" si="137"/>
        <v>190782.90999999997</v>
      </c>
      <c r="E272" s="6">
        <f t="shared" si="137"/>
        <v>190782.90999999997</v>
      </c>
      <c r="F272" s="6">
        <f t="shared" si="137"/>
        <v>190782.90999999997</v>
      </c>
      <c r="G272" s="6">
        <f t="shared" si="137"/>
        <v>190782.90999999997</v>
      </c>
      <c r="H272" s="6">
        <f t="shared" si="137"/>
        <v>190782.90999999997</v>
      </c>
      <c r="I272" s="6">
        <f t="shared" si="137"/>
        <v>190782.90999999997</v>
      </c>
      <c r="J272" s="6">
        <f t="shared" si="137"/>
        <v>190782.90999999997</v>
      </c>
      <c r="K272" s="6">
        <f t="shared" si="137"/>
        <v>190782.90999999997</v>
      </c>
      <c r="L272" s="6">
        <f t="shared" si="137"/>
        <v>190782.90999999997</v>
      </c>
      <c r="M272" s="6">
        <f t="shared" si="137"/>
        <v>190782.90999999997</v>
      </c>
      <c r="N272" s="6">
        <f t="shared" si="137"/>
        <v>190782.90999999997</v>
      </c>
      <c r="O272" s="6">
        <f t="shared" si="137"/>
        <v>2290311.04</v>
      </c>
    </row>
    <row r="273" spans="1:15" x14ac:dyDescent="0.25">
      <c r="A273" s="10">
        <v>591</v>
      </c>
      <c r="B273" s="3" t="s">
        <v>253</v>
      </c>
      <c r="C273" s="4">
        <f t="shared" ref="C273:O273" si="138">SUM(C274:C274)</f>
        <v>7616.7</v>
      </c>
      <c r="D273" s="4">
        <f t="shared" si="138"/>
        <v>7580.3</v>
      </c>
      <c r="E273" s="4">
        <f t="shared" si="138"/>
        <v>7580.3</v>
      </c>
      <c r="F273" s="4">
        <f t="shared" si="138"/>
        <v>7580.3</v>
      </c>
      <c r="G273" s="4">
        <f t="shared" si="138"/>
        <v>7580.3</v>
      </c>
      <c r="H273" s="4">
        <f t="shared" si="138"/>
        <v>7580.3</v>
      </c>
      <c r="I273" s="4">
        <f t="shared" si="138"/>
        <v>7580.3</v>
      </c>
      <c r="J273" s="4">
        <f t="shared" si="138"/>
        <v>7580.3</v>
      </c>
      <c r="K273" s="4">
        <f t="shared" si="138"/>
        <v>7580.3</v>
      </c>
      <c r="L273" s="4">
        <f t="shared" si="138"/>
        <v>7580.3</v>
      </c>
      <c r="M273" s="4">
        <f t="shared" si="138"/>
        <v>7580.3</v>
      </c>
      <c r="N273" s="4">
        <f t="shared" si="138"/>
        <v>7580.3</v>
      </c>
      <c r="O273" s="4">
        <f t="shared" si="138"/>
        <v>91000</v>
      </c>
    </row>
    <row r="274" spans="1:15" x14ac:dyDescent="0.25">
      <c r="A274" s="12">
        <v>59101</v>
      </c>
      <c r="B274" s="7" t="s">
        <v>253</v>
      </c>
      <c r="C274" s="8">
        <v>7616.7</v>
      </c>
      <c r="D274" s="8">
        <v>7580.3</v>
      </c>
      <c r="E274" s="8">
        <v>7580.3</v>
      </c>
      <c r="F274" s="8">
        <v>7580.3</v>
      </c>
      <c r="G274" s="8">
        <v>7580.3</v>
      </c>
      <c r="H274" s="8">
        <v>7580.3</v>
      </c>
      <c r="I274" s="8">
        <v>7580.3</v>
      </c>
      <c r="J274" s="8">
        <v>7580.3</v>
      </c>
      <c r="K274" s="8">
        <v>7580.3</v>
      </c>
      <c r="L274" s="8">
        <v>7580.3</v>
      </c>
      <c r="M274" s="8">
        <v>7580.3</v>
      </c>
      <c r="N274" s="8">
        <v>7580.3</v>
      </c>
      <c r="O274" s="8">
        <v>91000</v>
      </c>
    </row>
    <row r="275" spans="1:15" x14ac:dyDescent="0.25">
      <c r="A275" s="10">
        <v>597</v>
      </c>
      <c r="B275" s="3" t="s">
        <v>254</v>
      </c>
      <c r="C275" s="4">
        <f t="shared" ref="C275:O275" si="139">SUM(C276:C276)</f>
        <v>184082.33</v>
      </c>
      <c r="D275" s="4">
        <f t="shared" si="139"/>
        <v>183202.61</v>
      </c>
      <c r="E275" s="4">
        <f t="shared" si="139"/>
        <v>183202.61</v>
      </c>
      <c r="F275" s="4">
        <f t="shared" si="139"/>
        <v>183202.61</v>
      </c>
      <c r="G275" s="4">
        <f t="shared" si="139"/>
        <v>183202.61</v>
      </c>
      <c r="H275" s="4">
        <f t="shared" si="139"/>
        <v>183202.61</v>
      </c>
      <c r="I275" s="4">
        <f t="shared" si="139"/>
        <v>183202.61</v>
      </c>
      <c r="J275" s="4">
        <f t="shared" si="139"/>
        <v>183202.61</v>
      </c>
      <c r="K275" s="4">
        <f t="shared" si="139"/>
        <v>183202.61</v>
      </c>
      <c r="L275" s="4">
        <f t="shared" si="139"/>
        <v>183202.61</v>
      </c>
      <c r="M275" s="4">
        <f t="shared" si="139"/>
        <v>183202.61</v>
      </c>
      <c r="N275" s="4">
        <f t="shared" si="139"/>
        <v>183202.61</v>
      </c>
      <c r="O275" s="4">
        <f t="shared" si="139"/>
        <v>2199311.04</v>
      </c>
    </row>
    <row r="276" spans="1:15" x14ac:dyDescent="0.25">
      <c r="A276" s="12">
        <v>59701</v>
      </c>
      <c r="B276" s="7" t="s">
        <v>255</v>
      </c>
      <c r="C276" s="8">
        <v>184082.33</v>
      </c>
      <c r="D276" s="8">
        <v>183202.61</v>
      </c>
      <c r="E276" s="8">
        <v>183202.61</v>
      </c>
      <c r="F276" s="8">
        <v>183202.61</v>
      </c>
      <c r="G276" s="8">
        <v>183202.61</v>
      </c>
      <c r="H276" s="8">
        <v>183202.61</v>
      </c>
      <c r="I276" s="8">
        <v>183202.61</v>
      </c>
      <c r="J276" s="8">
        <v>183202.61</v>
      </c>
      <c r="K276" s="8">
        <v>183202.61</v>
      </c>
      <c r="L276" s="8">
        <v>183202.61</v>
      </c>
      <c r="M276" s="8">
        <v>183202.61</v>
      </c>
      <c r="N276" s="8">
        <v>183202.61</v>
      </c>
      <c r="O276" s="8">
        <v>2199311.04</v>
      </c>
    </row>
    <row r="277" spans="1:15" x14ac:dyDescent="0.25">
      <c r="A277" s="10">
        <v>6000</v>
      </c>
      <c r="B277" s="3" t="s">
        <v>256</v>
      </c>
      <c r="C277" s="4">
        <f t="shared" ref="C277:O277" si="140">+C278</f>
        <v>9222898.8099999987</v>
      </c>
      <c r="D277" s="4">
        <f t="shared" si="140"/>
        <v>9178822.8500000015</v>
      </c>
      <c r="E277" s="4">
        <f t="shared" si="140"/>
        <v>9178822.8500000015</v>
      </c>
      <c r="F277" s="4">
        <f t="shared" si="140"/>
        <v>9178822.8500000015</v>
      </c>
      <c r="G277" s="4">
        <f t="shared" si="140"/>
        <v>9178822.8500000015</v>
      </c>
      <c r="H277" s="4">
        <f t="shared" si="140"/>
        <v>9178822.8500000015</v>
      </c>
      <c r="I277" s="4">
        <f t="shared" si="140"/>
        <v>9178822.8500000015</v>
      </c>
      <c r="J277" s="4">
        <f t="shared" si="140"/>
        <v>9178822.8500000015</v>
      </c>
      <c r="K277" s="4">
        <f t="shared" si="140"/>
        <v>9178822.8500000015</v>
      </c>
      <c r="L277" s="4">
        <f t="shared" si="140"/>
        <v>9178822.8500000015</v>
      </c>
      <c r="M277" s="4">
        <f t="shared" si="140"/>
        <v>9178822.8500000015</v>
      </c>
      <c r="N277" s="4">
        <f t="shared" si="140"/>
        <v>9178822.8500000015</v>
      </c>
      <c r="O277" s="4">
        <f t="shared" si="140"/>
        <v>110189950.15999998</v>
      </c>
    </row>
    <row r="278" spans="1:15" x14ac:dyDescent="0.25">
      <c r="A278" s="11">
        <v>6100</v>
      </c>
      <c r="B278" s="5" t="s">
        <v>257</v>
      </c>
      <c r="C278" s="6">
        <f t="shared" ref="C278:O278" si="141">+C279+C281+C285</f>
        <v>9222898.8099999987</v>
      </c>
      <c r="D278" s="6">
        <f t="shared" si="141"/>
        <v>9178822.8500000015</v>
      </c>
      <c r="E278" s="6">
        <f t="shared" si="141"/>
        <v>9178822.8500000015</v>
      </c>
      <c r="F278" s="6">
        <f t="shared" si="141"/>
        <v>9178822.8500000015</v>
      </c>
      <c r="G278" s="6">
        <f t="shared" si="141"/>
        <v>9178822.8500000015</v>
      </c>
      <c r="H278" s="6">
        <f t="shared" si="141"/>
        <v>9178822.8500000015</v>
      </c>
      <c r="I278" s="6">
        <f t="shared" si="141"/>
        <v>9178822.8500000015</v>
      </c>
      <c r="J278" s="6">
        <f t="shared" si="141"/>
        <v>9178822.8500000015</v>
      </c>
      <c r="K278" s="6">
        <f t="shared" si="141"/>
        <v>9178822.8500000015</v>
      </c>
      <c r="L278" s="6">
        <f t="shared" si="141"/>
        <v>9178822.8500000015</v>
      </c>
      <c r="M278" s="6">
        <f t="shared" si="141"/>
        <v>9178822.8500000015</v>
      </c>
      <c r="N278" s="6">
        <f t="shared" si="141"/>
        <v>9178822.8500000015</v>
      </c>
      <c r="O278" s="6">
        <f t="shared" si="141"/>
        <v>110189950.15999998</v>
      </c>
    </row>
    <row r="279" spans="1:15" x14ac:dyDescent="0.25">
      <c r="A279" s="10">
        <v>611</v>
      </c>
      <c r="B279" s="3" t="s">
        <v>258</v>
      </c>
      <c r="C279" s="4">
        <f t="shared" ref="C279:O279" si="142">SUM(C280:C280)</f>
        <v>1196910</v>
      </c>
      <c r="D279" s="4">
        <f t="shared" si="142"/>
        <v>1191190</v>
      </c>
      <c r="E279" s="4">
        <f t="shared" si="142"/>
        <v>1191190</v>
      </c>
      <c r="F279" s="4">
        <f t="shared" si="142"/>
        <v>1191190</v>
      </c>
      <c r="G279" s="4">
        <f t="shared" si="142"/>
        <v>1191190</v>
      </c>
      <c r="H279" s="4">
        <f t="shared" si="142"/>
        <v>1191190</v>
      </c>
      <c r="I279" s="4">
        <f t="shared" si="142"/>
        <v>1191190</v>
      </c>
      <c r="J279" s="4">
        <f t="shared" si="142"/>
        <v>1191190</v>
      </c>
      <c r="K279" s="4">
        <f t="shared" si="142"/>
        <v>1191190</v>
      </c>
      <c r="L279" s="4">
        <f t="shared" si="142"/>
        <v>1191190</v>
      </c>
      <c r="M279" s="4">
        <f t="shared" si="142"/>
        <v>1191190</v>
      </c>
      <c r="N279" s="4">
        <f t="shared" si="142"/>
        <v>1191190</v>
      </c>
      <c r="O279" s="4">
        <f t="shared" si="142"/>
        <v>14300000</v>
      </c>
    </row>
    <row r="280" spans="1:15" x14ac:dyDescent="0.25">
      <c r="A280" s="12">
        <v>61102</v>
      </c>
      <c r="B280" s="7" t="s">
        <v>259</v>
      </c>
      <c r="C280" s="8">
        <v>1196910</v>
      </c>
      <c r="D280" s="8">
        <v>1191190</v>
      </c>
      <c r="E280" s="8">
        <v>1191190</v>
      </c>
      <c r="F280" s="8">
        <v>1191190</v>
      </c>
      <c r="G280" s="8">
        <v>1191190</v>
      </c>
      <c r="H280" s="8">
        <v>1191190</v>
      </c>
      <c r="I280" s="8">
        <v>1191190</v>
      </c>
      <c r="J280" s="8">
        <v>1191190</v>
      </c>
      <c r="K280" s="8">
        <v>1191190</v>
      </c>
      <c r="L280" s="8">
        <v>1191190</v>
      </c>
      <c r="M280" s="8">
        <v>1191190</v>
      </c>
      <c r="N280" s="8">
        <v>1191190</v>
      </c>
      <c r="O280" s="8">
        <v>14300000</v>
      </c>
    </row>
    <row r="281" spans="1:15" x14ac:dyDescent="0.25">
      <c r="A281" s="10">
        <v>612</v>
      </c>
      <c r="B281" s="3" t="s">
        <v>260</v>
      </c>
      <c r="C281" s="4">
        <f t="shared" ref="C281:O281" si="143">SUM(C282:C284)</f>
        <v>120151.78</v>
      </c>
      <c r="D281" s="4">
        <f t="shared" si="143"/>
        <v>119577.58</v>
      </c>
      <c r="E281" s="4">
        <f t="shared" si="143"/>
        <v>119577.58</v>
      </c>
      <c r="F281" s="4">
        <f t="shared" si="143"/>
        <v>119577.58</v>
      </c>
      <c r="G281" s="4">
        <f t="shared" si="143"/>
        <v>119577.58</v>
      </c>
      <c r="H281" s="4">
        <f t="shared" si="143"/>
        <v>119577.58</v>
      </c>
      <c r="I281" s="4">
        <f t="shared" si="143"/>
        <v>119577.58</v>
      </c>
      <c r="J281" s="4">
        <f t="shared" si="143"/>
        <v>119577.58</v>
      </c>
      <c r="K281" s="4">
        <f t="shared" si="143"/>
        <v>119577.58</v>
      </c>
      <c r="L281" s="4">
        <f t="shared" si="143"/>
        <v>119577.58</v>
      </c>
      <c r="M281" s="4">
        <f t="shared" si="143"/>
        <v>119577.58</v>
      </c>
      <c r="N281" s="4">
        <f t="shared" si="143"/>
        <v>119577.58</v>
      </c>
      <c r="O281" s="4">
        <f t="shared" si="143"/>
        <v>1435505.16</v>
      </c>
    </row>
    <row r="282" spans="1:15" x14ac:dyDescent="0.25">
      <c r="A282" s="12">
        <v>61203</v>
      </c>
      <c r="B282" s="7" t="s">
        <v>261</v>
      </c>
      <c r="C282" s="8">
        <v>88830.47</v>
      </c>
      <c r="D282" s="8">
        <v>88405.95</v>
      </c>
      <c r="E282" s="8">
        <v>88405.95</v>
      </c>
      <c r="F282" s="8">
        <v>88405.95</v>
      </c>
      <c r="G282" s="8">
        <v>88405.95</v>
      </c>
      <c r="H282" s="8">
        <v>88405.95</v>
      </c>
      <c r="I282" s="8">
        <v>88405.95</v>
      </c>
      <c r="J282" s="8">
        <v>88405.95</v>
      </c>
      <c r="K282" s="8">
        <v>88405.95</v>
      </c>
      <c r="L282" s="8">
        <v>88405.95</v>
      </c>
      <c r="M282" s="8">
        <v>88405.95</v>
      </c>
      <c r="N282" s="8">
        <v>88405.95</v>
      </c>
      <c r="O282" s="8">
        <v>1061295.92</v>
      </c>
    </row>
    <row r="283" spans="1:15" x14ac:dyDescent="0.25">
      <c r="A283" s="12">
        <v>61206</v>
      </c>
      <c r="B283" s="7" t="s">
        <v>262</v>
      </c>
      <c r="C283" s="8">
        <v>1</v>
      </c>
      <c r="D283" s="8">
        <v>1</v>
      </c>
      <c r="E283" s="8">
        <v>1</v>
      </c>
      <c r="F283" s="8">
        <v>1</v>
      </c>
      <c r="G283" s="8">
        <v>1</v>
      </c>
      <c r="H283" s="8">
        <v>1</v>
      </c>
      <c r="I283" s="8">
        <v>1</v>
      </c>
      <c r="J283" s="8">
        <v>1</v>
      </c>
      <c r="K283" s="8">
        <v>1</v>
      </c>
      <c r="L283" s="8">
        <v>1</v>
      </c>
      <c r="M283" s="8">
        <v>1</v>
      </c>
      <c r="N283" s="8">
        <v>1</v>
      </c>
      <c r="O283" s="8">
        <v>12</v>
      </c>
    </row>
    <row r="284" spans="1:15" x14ac:dyDescent="0.25">
      <c r="A284" s="12">
        <v>61207</v>
      </c>
      <c r="B284" s="7" t="s">
        <v>263</v>
      </c>
      <c r="C284" s="8">
        <v>31320.31</v>
      </c>
      <c r="D284" s="8">
        <v>31170.63</v>
      </c>
      <c r="E284" s="8">
        <v>31170.63</v>
      </c>
      <c r="F284" s="8">
        <v>31170.63</v>
      </c>
      <c r="G284" s="8">
        <v>31170.63</v>
      </c>
      <c r="H284" s="8">
        <v>31170.63</v>
      </c>
      <c r="I284" s="8">
        <v>31170.63</v>
      </c>
      <c r="J284" s="8">
        <v>31170.63</v>
      </c>
      <c r="K284" s="8">
        <v>31170.63</v>
      </c>
      <c r="L284" s="8">
        <v>31170.63</v>
      </c>
      <c r="M284" s="8">
        <v>31170.63</v>
      </c>
      <c r="N284" s="8">
        <v>31170.63</v>
      </c>
      <c r="O284" s="8">
        <v>374197.24</v>
      </c>
    </row>
    <row r="285" spans="1:15" ht="25.5" x14ac:dyDescent="0.25">
      <c r="A285" s="10">
        <v>614</v>
      </c>
      <c r="B285" s="3" t="s">
        <v>264</v>
      </c>
      <c r="C285" s="4">
        <f t="shared" ref="C285:O285" si="144">SUM(C286:C298)</f>
        <v>7905837.0299999993</v>
      </c>
      <c r="D285" s="4">
        <f t="shared" si="144"/>
        <v>7868055.2700000005</v>
      </c>
      <c r="E285" s="4">
        <f t="shared" si="144"/>
        <v>7868055.2700000005</v>
      </c>
      <c r="F285" s="4">
        <f t="shared" si="144"/>
        <v>7868055.2700000005</v>
      </c>
      <c r="G285" s="4">
        <f t="shared" si="144"/>
        <v>7868055.2700000005</v>
      </c>
      <c r="H285" s="4">
        <f t="shared" si="144"/>
        <v>7868055.2700000005</v>
      </c>
      <c r="I285" s="4">
        <f t="shared" si="144"/>
        <v>7868055.2700000005</v>
      </c>
      <c r="J285" s="4">
        <f t="shared" si="144"/>
        <v>7868055.2700000005</v>
      </c>
      <c r="K285" s="4">
        <f t="shared" si="144"/>
        <v>7868055.2700000005</v>
      </c>
      <c r="L285" s="4">
        <f t="shared" si="144"/>
        <v>7868055.2700000005</v>
      </c>
      <c r="M285" s="4">
        <f t="shared" si="144"/>
        <v>7868055.2700000005</v>
      </c>
      <c r="N285" s="4">
        <f t="shared" si="144"/>
        <v>7868055.2700000005</v>
      </c>
      <c r="O285" s="4">
        <f t="shared" si="144"/>
        <v>94454444.999999985</v>
      </c>
    </row>
    <row r="286" spans="1:15" x14ac:dyDescent="0.25">
      <c r="A286" s="12">
        <v>61401</v>
      </c>
      <c r="B286" s="7" t="s">
        <v>265</v>
      </c>
      <c r="C286" s="8">
        <v>17974.580000000002</v>
      </c>
      <c r="D286" s="8">
        <v>17888.68</v>
      </c>
      <c r="E286" s="8">
        <v>17888.68</v>
      </c>
      <c r="F286" s="8">
        <v>17888.68</v>
      </c>
      <c r="G286" s="8">
        <v>17888.68</v>
      </c>
      <c r="H286" s="8">
        <v>17888.68</v>
      </c>
      <c r="I286" s="8">
        <v>17888.68</v>
      </c>
      <c r="J286" s="8">
        <v>17888.68</v>
      </c>
      <c r="K286" s="8">
        <v>17888.68</v>
      </c>
      <c r="L286" s="8">
        <v>17888.68</v>
      </c>
      <c r="M286" s="8">
        <v>17888.68</v>
      </c>
      <c r="N286" s="8">
        <v>17888.68</v>
      </c>
      <c r="O286" s="8">
        <v>214750.06</v>
      </c>
    </row>
    <row r="287" spans="1:15" x14ac:dyDescent="0.25">
      <c r="A287" s="12">
        <v>61404</v>
      </c>
      <c r="B287" s="7" t="s">
        <v>266</v>
      </c>
      <c r="C287" s="8">
        <v>522764.76</v>
      </c>
      <c r="D287" s="8">
        <v>520266.48</v>
      </c>
      <c r="E287" s="8">
        <v>520266.48</v>
      </c>
      <c r="F287" s="8">
        <v>520266.48</v>
      </c>
      <c r="G287" s="8">
        <v>520266.48</v>
      </c>
      <c r="H287" s="8">
        <v>520266.48</v>
      </c>
      <c r="I287" s="8">
        <v>520266.48</v>
      </c>
      <c r="J287" s="8">
        <v>520266.48</v>
      </c>
      <c r="K287" s="8">
        <v>520266.48</v>
      </c>
      <c r="L287" s="8">
        <v>520266.48</v>
      </c>
      <c r="M287" s="8">
        <v>520266.48</v>
      </c>
      <c r="N287" s="8">
        <v>520266.48</v>
      </c>
      <c r="O287" s="8">
        <v>6245696.04</v>
      </c>
    </row>
    <row r="288" spans="1:15" x14ac:dyDescent="0.25">
      <c r="A288" s="12">
        <v>61406</v>
      </c>
      <c r="B288" s="7" t="s">
        <v>263</v>
      </c>
      <c r="C288" s="8">
        <v>41850</v>
      </c>
      <c r="D288" s="8">
        <v>41650</v>
      </c>
      <c r="E288" s="8">
        <v>41650</v>
      </c>
      <c r="F288" s="8">
        <v>41650</v>
      </c>
      <c r="G288" s="8">
        <v>41650</v>
      </c>
      <c r="H288" s="8">
        <v>41650</v>
      </c>
      <c r="I288" s="8">
        <v>41650</v>
      </c>
      <c r="J288" s="8">
        <v>41650</v>
      </c>
      <c r="K288" s="8">
        <v>41650</v>
      </c>
      <c r="L288" s="8">
        <v>41650</v>
      </c>
      <c r="M288" s="8">
        <v>41650</v>
      </c>
      <c r="N288" s="8">
        <v>41650</v>
      </c>
      <c r="O288" s="8">
        <v>500000</v>
      </c>
    </row>
    <row r="289" spans="1:15" x14ac:dyDescent="0.25">
      <c r="A289" s="12">
        <v>61408</v>
      </c>
      <c r="B289" s="7" t="s">
        <v>267</v>
      </c>
      <c r="C289" s="8">
        <v>847264.79</v>
      </c>
      <c r="D289" s="8">
        <v>843215.74</v>
      </c>
      <c r="E289" s="8">
        <v>843215.74</v>
      </c>
      <c r="F289" s="8">
        <v>843215.74</v>
      </c>
      <c r="G289" s="8">
        <v>843215.74</v>
      </c>
      <c r="H289" s="8">
        <v>843215.74</v>
      </c>
      <c r="I289" s="8">
        <v>843215.74</v>
      </c>
      <c r="J289" s="8">
        <v>843215.74</v>
      </c>
      <c r="K289" s="8">
        <v>843215.74</v>
      </c>
      <c r="L289" s="8">
        <v>843215.74</v>
      </c>
      <c r="M289" s="8">
        <v>843215.74</v>
      </c>
      <c r="N289" s="8">
        <v>843215.74</v>
      </c>
      <c r="O289" s="8">
        <v>10122637.93</v>
      </c>
    </row>
    <row r="290" spans="1:15" x14ac:dyDescent="0.25">
      <c r="A290" s="12">
        <v>61409</v>
      </c>
      <c r="B290" s="7" t="s">
        <v>267</v>
      </c>
      <c r="C290" s="8">
        <v>583866.9</v>
      </c>
      <c r="D290" s="8">
        <v>581076.62</v>
      </c>
      <c r="E290" s="8">
        <v>581076.62</v>
      </c>
      <c r="F290" s="8">
        <v>581076.62</v>
      </c>
      <c r="G290" s="8">
        <v>581076.62</v>
      </c>
      <c r="H290" s="8">
        <v>581076.62</v>
      </c>
      <c r="I290" s="8">
        <v>581076.62</v>
      </c>
      <c r="J290" s="8">
        <v>581076.62</v>
      </c>
      <c r="K290" s="8">
        <v>581076.62</v>
      </c>
      <c r="L290" s="8">
        <v>581076.62</v>
      </c>
      <c r="M290" s="8">
        <v>581076.62</v>
      </c>
      <c r="N290" s="8">
        <v>581076.62</v>
      </c>
      <c r="O290" s="8">
        <v>6975709.7199999997</v>
      </c>
    </row>
    <row r="291" spans="1:15" x14ac:dyDescent="0.25">
      <c r="A291" s="12">
        <v>61410</v>
      </c>
      <c r="B291" s="7" t="s">
        <v>268</v>
      </c>
      <c r="C291" s="8">
        <v>112485.52</v>
      </c>
      <c r="D291" s="8">
        <v>111947.95</v>
      </c>
      <c r="E291" s="8">
        <v>111947.95</v>
      </c>
      <c r="F291" s="8">
        <v>111947.95</v>
      </c>
      <c r="G291" s="8">
        <v>111947.95</v>
      </c>
      <c r="H291" s="8">
        <v>111947.95</v>
      </c>
      <c r="I291" s="8">
        <v>111947.95</v>
      </c>
      <c r="J291" s="8">
        <v>111947.95</v>
      </c>
      <c r="K291" s="8">
        <v>111947.95</v>
      </c>
      <c r="L291" s="8">
        <v>111947.95</v>
      </c>
      <c r="M291" s="8">
        <v>111947.95</v>
      </c>
      <c r="N291" s="8">
        <v>111947.95</v>
      </c>
      <c r="O291" s="8">
        <v>1343912.97</v>
      </c>
    </row>
    <row r="292" spans="1:15" x14ac:dyDescent="0.25">
      <c r="A292" s="12">
        <v>61413</v>
      </c>
      <c r="B292" s="7" t="s">
        <v>269</v>
      </c>
      <c r="C292" s="8">
        <v>2</v>
      </c>
      <c r="D292" s="8">
        <v>2</v>
      </c>
      <c r="E292" s="8">
        <v>2</v>
      </c>
      <c r="F292" s="8">
        <v>2</v>
      </c>
      <c r="G292" s="8">
        <v>2</v>
      </c>
      <c r="H292" s="8">
        <v>2</v>
      </c>
      <c r="I292" s="8">
        <v>2</v>
      </c>
      <c r="J292" s="8">
        <v>2</v>
      </c>
      <c r="K292" s="8">
        <v>2</v>
      </c>
      <c r="L292" s="8">
        <v>2</v>
      </c>
      <c r="M292" s="8">
        <v>2</v>
      </c>
      <c r="N292" s="8">
        <v>2</v>
      </c>
      <c r="O292" s="8">
        <v>24</v>
      </c>
    </row>
    <row r="293" spans="1:15" x14ac:dyDescent="0.25">
      <c r="A293" s="12">
        <v>61415</v>
      </c>
      <c r="B293" s="7" t="s">
        <v>270</v>
      </c>
      <c r="C293" s="8">
        <v>116063.94</v>
      </c>
      <c r="D293" s="8">
        <v>115509.28</v>
      </c>
      <c r="E293" s="8">
        <v>115509.28</v>
      </c>
      <c r="F293" s="8">
        <v>115509.28</v>
      </c>
      <c r="G293" s="8">
        <v>115509.28</v>
      </c>
      <c r="H293" s="8">
        <v>115509.28</v>
      </c>
      <c r="I293" s="8">
        <v>115509.28</v>
      </c>
      <c r="J293" s="8">
        <v>115509.28</v>
      </c>
      <c r="K293" s="8">
        <v>115509.28</v>
      </c>
      <c r="L293" s="8">
        <v>115509.28</v>
      </c>
      <c r="M293" s="8">
        <v>115509.28</v>
      </c>
      <c r="N293" s="8">
        <v>115509.28</v>
      </c>
      <c r="O293" s="8">
        <v>1386666.02</v>
      </c>
    </row>
    <row r="294" spans="1:15" x14ac:dyDescent="0.25">
      <c r="A294" s="12">
        <v>61419</v>
      </c>
      <c r="B294" s="7" t="s">
        <v>271</v>
      </c>
      <c r="C294" s="8">
        <v>184809.60000000001</v>
      </c>
      <c r="D294" s="8">
        <v>183926.39999999999</v>
      </c>
      <c r="E294" s="8">
        <v>183926.39999999999</v>
      </c>
      <c r="F294" s="8">
        <v>183926.39999999999</v>
      </c>
      <c r="G294" s="8">
        <v>183926.39999999999</v>
      </c>
      <c r="H294" s="8">
        <v>183926.39999999999</v>
      </c>
      <c r="I294" s="8">
        <v>183926.39999999999</v>
      </c>
      <c r="J294" s="8">
        <v>183926.39999999999</v>
      </c>
      <c r="K294" s="8">
        <v>183926.39999999999</v>
      </c>
      <c r="L294" s="8">
        <v>183926.39999999999</v>
      </c>
      <c r="M294" s="8">
        <v>183926.39999999999</v>
      </c>
      <c r="N294" s="8">
        <v>183926.39999999999</v>
      </c>
      <c r="O294" s="8">
        <v>2208000</v>
      </c>
    </row>
    <row r="295" spans="1:15" x14ac:dyDescent="0.25">
      <c r="A295" s="12">
        <v>61421</v>
      </c>
      <c r="B295" s="7" t="s">
        <v>272</v>
      </c>
      <c r="C295" s="8">
        <v>1863162</v>
      </c>
      <c r="D295" s="8">
        <v>1854258</v>
      </c>
      <c r="E295" s="8">
        <v>1854258</v>
      </c>
      <c r="F295" s="8">
        <v>1854258</v>
      </c>
      <c r="G295" s="8">
        <v>1854258</v>
      </c>
      <c r="H295" s="8">
        <v>1854258</v>
      </c>
      <c r="I295" s="8">
        <v>1854258</v>
      </c>
      <c r="J295" s="8">
        <v>1854258</v>
      </c>
      <c r="K295" s="8">
        <v>1854258</v>
      </c>
      <c r="L295" s="8">
        <v>1854258</v>
      </c>
      <c r="M295" s="8">
        <v>1854258</v>
      </c>
      <c r="N295" s="8">
        <v>1854258</v>
      </c>
      <c r="O295" s="8">
        <v>22260000</v>
      </c>
    </row>
    <row r="296" spans="1:15" x14ac:dyDescent="0.25">
      <c r="A296" s="12">
        <v>61422</v>
      </c>
      <c r="B296" s="7" t="s">
        <v>273</v>
      </c>
      <c r="C296" s="8">
        <v>3489771.77</v>
      </c>
      <c r="D296" s="8">
        <v>3473094.25</v>
      </c>
      <c r="E296" s="8">
        <v>3473094.25</v>
      </c>
      <c r="F296" s="8">
        <v>3473094.25</v>
      </c>
      <c r="G296" s="8">
        <v>3473094.25</v>
      </c>
      <c r="H296" s="8">
        <v>3473094.25</v>
      </c>
      <c r="I296" s="8">
        <v>3473094.25</v>
      </c>
      <c r="J296" s="8">
        <v>3473094.25</v>
      </c>
      <c r="K296" s="8">
        <v>3473094.25</v>
      </c>
      <c r="L296" s="8">
        <v>3473094.25</v>
      </c>
      <c r="M296" s="8">
        <v>3473094.25</v>
      </c>
      <c r="N296" s="8">
        <v>3473094.25</v>
      </c>
      <c r="O296" s="8">
        <v>41693808.520000003</v>
      </c>
    </row>
    <row r="297" spans="1:15" x14ac:dyDescent="0.25">
      <c r="A297" s="12">
        <v>61424</v>
      </c>
      <c r="B297" s="7" t="s">
        <v>274</v>
      </c>
      <c r="C297" s="8">
        <v>117451.17</v>
      </c>
      <c r="D297" s="8">
        <v>116889.87</v>
      </c>
      <c r="E297" s="8">
        <v>116889.87</v>
      </c>
      <c r="F297" s="8">
        <v>116889.87</v>
      </c>
      <c r="G297" s="8">
        <v>116889.87</v>
      </c>
      <c r="H297" s="8">
        <v>116889.87</v>
      </c>
      <c r="I297" s="8">
        <v>116889.87</v>
      </c>
      <c r="J297" s="8">
        <v>116889.87</v>
      </c>
      <c r="K297" s="8">
        <v>116889.87</v>
      </c>
      <c r="L297" s="8">
        <v>116889.87</v>
      </c>
      <c r="M297" s="8">
        <v>116889.87</v>
      </c>
      <c r="N297" s="8">
        <v>116889.87</v>
      </c>
      <c r="O297" s="8">
        <v>1403239.74</v>
      </c>
    </row>
    <row r="298" spans="1:15" x14ac:dyDescent="0.25">
      <c r="A298" s="12">
        <v>61425</v>
      </c>
      <c r="B298" s="7" t="s">
        <v>275</v>
      </c>
      <c r="C298" s="8">
        <v>8370</v>
      </c>
      <c r="D298" s="8">
        <v>8330</v>
      </c>
      <c r="E298" s="8">
        <v>8330</v>
      </c>
      <c r="F298" s="8">
        <v>8330</v>
      </c>
      <c r="G298" s="8">
        <v>8330</v>
      </c>
      <c r="H298" s="8">
        <v>8330</v>
      </c>
      <c r="I298" s="8">
        <v>8330</v>
      </c>
      <c r="J298" s="8">
        <v>8330</v>
      </c>
      <c r="K298" s="8">
        <v>8330</v>
      </c>
      <c r="L298" s="8">
        <v>8330</v>
      </c>
      <c r="M298" s="8">
        <v>8330</v>
      </c>
      <c r="N298" s="8">
        <v>8330</v>
      </c>
      <c r="O298" s="8">
        <v>100000</v>
      </c>
    </row>
    <row r="299" spans="1:15" x14ac:dyDescent="0.25">
      <c r="A299" s="10">
        <v>9000</v>
      </c>
      <c r="B299" s="3" t="s">
        <v>276</v>
      </c>
      <c r="C299" s="4">
        <f t="shared" ref="C299:O299" si="145">+C300+C304+C308</f>
        <v>7452607.4100000001</v>
      </c>
      <c r="D299" s="4">
        <f t="shared" si="145"/>
        <v>7420336.8900000006</v>
      </c>
      <c r="E299" s="4">
        <f t="shared" si="145"/>
        <v>7420336.8900000006</v>
      </c>
      <c r="F299" s="4">
        <f t="shared" si="145"/>
        <v>7420336.8900000006</v>
      </c>
      <c r="G299" s="4">
        <f t="shared" si="145"/>
        <v>7420336.8900000006</v>
      </c>
      <c r="H299" s="4">
        <f t="shared" si="145"/>
        <v>7420336.8900000006</v>
      </c>
      <c r="I299" s="4">
        <f t="shared" si="145"/>
        <v>7420336.8900000006</v>
      </c>
      <c r="J299" s="4">
        <f t="shared" si="145"/>
        <v>7420336.8900000006</v>
      </c>
      <c r="K299" s="4">
        <f t="shared" si="145"/>
        <v>7420336.8900000006</v>
      </c>
      <c r="L299" s="4">
        <f t="shared" si="145"/>
        <v>7420336.8900000006</v>
      </c>
      <c r="M299" s="4">
        <f t="shared" si="145"/>
        <v>7420336.8900000006</v>
      </c>
      <c r="N299" s="4">
        <f t="shared" si="145"/>
        <v>6720336.8900000006</v>
      </c>
      <c r="O299" s="4">
        <f t="shared" si="145"/>
        <v>88376313.200000003</v>
      </c>
    </row>
    <row r="300" spans="1:15" x14ac:dyDescent="0.25">
      <c r="A300" s="11">
        <v>9100</v>
      </c>
      <c r="B300" s="5" t="s">
        <v>277</v>
      </c>
      <c r="C300" s="6">
        <f t="shared" ref="C300:O300" si="146">+C301</f>
        <v>1267882.0899999999</v>
      </c>
      <c r="D300" s="6">
        <f t="shared" si="146"/>
        <v>1264864.08</v>
      </c>
      <c r="E300" s="6">
        <f t="shared" si="146"/>
        <v>1264864.08</v>
      </c>
      <c r="F300" s="6">
        <f t="shared" si="146"/>
        <v>1264864.08</v>
      </c>
      <c r="G300" s="6">
        <f t="shared" si="146"/>
        <v>1264864.08</v>
      </c>
      <c r="H300" s="6">
        <f t="shared" si="146"/>
        <v>1264864.08</v>
      </c>
      <c r="I300" s="6">
        <f t="shared" si="146"/>
        <v>1264864.08</v>
      </c>
      <c r="J300" s="6">
        <f t="shared" si="146"/>
        <v>1264864.08</v>
      </c>
      <c r="K300" s="6">
        <f t="shared" si="146"/>
        <v>1264864.08</v>
      </c>
      <c r="L300" s="6">
        <f t="shared" si="146"/>
        <v>1264864.08</v>
      </c>
      <c r="M300" s="6">
        <f t="shared" si="146"/>
        <v>1264864.08</v>
      </c>
      <c r="N300" s="6">
        <f t="shared" si="146"/>
        <v>628500.43999999994</v>
      </c>
      <c r="O300" s="6">
        <f t="shared" si="146"/>
        <v>14545023.33</v>
      </c>
    </row>
    <row r="301" spans="1:15" ht="25.5" x14ac:dyDescent="0.25">
      <c r="A301" s="10">
        <v>911</v>
      </c>
      <c r="B301" s="3" t="s">
        <v>278</v>
      </c>
      <c r="C301" s="4">
        <f t="shared" ref="C301:O301" si="147">SUM(C302:C303)</f>
        <v>1267882.0899999999</v>
      </c>
      <c r="D301" s="4">
        <f t="shared" si="147"/>
        <v>1264864.08</v>
      </c>
      <c r="E301" s="4">
        <f t="shared" si="147"/>
        <v>1264864.08</v>
      </c>
      <c r="F301" s="4">
        <f t="shared" si="147"/>
        <v>1264864.08</v>
      </c>
      <c r="G301" s="4">
        <f t="shared" si="147"/>
        <v>1264864.08</v>
      </c>
      <c r="H301" s="4">
        <f t="shared" si="147"/>
        <v>1264864.08</v>
      </c>
      <c r="I301" s="4">
        <f t="shared" si="147"/>
        <v>1264864.08</v>
      </c>
      <c r="J301" s="4">
        <f t="shared" si="147"/>
        <v>1264864.08</v>
      </c>
      <c r="K301" s="4">
        <f t="shared" si="147"/>
        <v>1264864.08</v>
      </c>
      <c r="L301" s="4">
        <f t="shared" si="147"/>
        <v>1264864.08</v>
      </c>
      <c r="M301" s="4">
        <f t="shared" si="147"/>
        <v>1264864.08</v>
      </c>
      <c r="N301" s="4">
        <f t="shared" si="147"/>
        <v>628500.43999999994</v>
      </c>
      <c r="O301" s="4">
        <f t="shared" si="147"/>
        <v>14545023.33</v>
      </c>
    </row>
    <row r="302" spans="1:15" x14ac:dyDescent="0.25">
      <c r="A302" s="12">
        <v>91101</v>
      </c>
      <c r="B302" s="7" t="s">
        <v>279</v>
      </c>
      <c r="C302" s="8">
        <v>631518.44999999995</v>
      </c>
      <c r="D302" s="8">
        <v>628500.43999999994</v>
      </c>
      <c r="E302" s="8">
        <v>628500.43999999994</v>
      </c>
      <c r="F302" s="8">
        <v>628500.43999999994</v>
      </c>
      <c r="G302" s="8">
        <v>628500.43999999994</v>
      </c>
      <c r="H302" s="8">
        <v>628500.43999999994</v>
      </c>
      <c r="I302" s="8">
        <v>628500.43999999994</v>
      </c>
      <c r="J302" s="8">
        <v>628500.43999999994</v>
      </c>
      <c r="K302" s="8">
        <v>628500.43999999994</v>
      </c>
      <c r="L302" s="8">
        <v>628500.43999999994</v>
      </c>
      <c r="M302" s="8">
        <v>628500.43999999994</v>
      </c>
      <c r="N302" s="8">
        <v>628500.43999999994</v>
      </c>
      <c r="O302" s="8">
        <v>7545023.29</v>
      </c>
    </row>
    <row r="303" spans="1:15" x14ac:dyDescent="0.25">
      <c r="A303" s="12">
        <v>91102</v>
      </c>
      <c r="B303" s="7" t="s">
        <v>280</v>
      </c>
      <c r="C303" s="8">
        <v>636363.64</v>
      </c>
      <c r="D303" s="8">
        <v>636363.64</v>
      </c>
      <c r="E303" s="8">
        <v>636363.64</v>
      </c>
      <c r="F303" s="8">
        <v>636363.64</v>
      </c>
      <c r="G303" s="8">
        <v>636363.64</v>
      </c>
      <c r="H303" s="8">
        <v>636363.64</v>
      </c>
      <c r="I303" s="8">
        <v>636363.64</v>
      </c>
      <c r="J303" s="8">
        <v>636363.64</v>
      </c>
      <c r="K303" s="8">
        <v>636363.64</v>
      </c>
      <c r="L303" s="8">
        <v>636363.64</v>
      </c>
      <c r="M303" s="8">
        <v>636363.64</v>
      </c>
      <c r="N303" s="8">
        <v>0</v>
      </c>
      <c r="O303" s="8">
        <v>7000000.04</v>
      </c>
    </row>
    <row r="304" spans="1:15" x14ac:dyDescent="0.25">
      <c r="A304" s="11">
        <v>9200</v>
      </c>
      <c r="B304" s="5" t="s">
        <v>281</v>
      </c>
      <c r="C304" s="6">
        <f t="shared" ref="C304:O304" si="148">+C305</f>
        <v>3704989.3899999997</v>
      </c>
      <c r="D304" s="6">
        <f t="shared" si="148"/>
        <v>3687587.46</v>
      </c>
      <c r="E304" s="6">
        <f t="shared" si="148"/>
        <v>3687587.46</v>
      </c>
      <c r="F304" s="6">
        <f t="shared" si="148"/>
        <v>3687587.46</v>
      </c>
      <c r="G304" s="6">
        <f t="shared" si="148"/>
        <v>3687587.46</v>
      </c>
      <c r="H304" s="6">
        <f t="shared" si="148"/>
        <v>3687587.46</v>
      </c>
      <c r="I304" s="6">
        <f t="shared" si="148"/>
        <v>3687587.46</v>
      </c>
      <c r="J304" s="6">
        <f t="shared" si="148"/>
        <v>3687587.46</v>
      </c>
      <c r="K304" s="6">
        <f t="shared" si="148"/>
        <v>3687587.46</v>
      </c>
      <c r="L304" s="6">
        <f t="shared" si="148"/>
        <v>3687587.46</v>
      </c>
      <c r="M304" s="6">
        <f t="shared" si="148"/>
        <v>3687587.46</v>
      </c>
      <c r="N304" s="6">
        <f t="shared" si="148"/>
        <v>3623951.1</v>
      </c>
      <c r="O304" s="6">
        <f t="shared" si="148"/>
        <v>44204815.090000004</v>
      </c>
    </row>
    <row r="305" spans="1:15" ht="25.5" x14ac:dyDescent="0.25">
      <c r="A305" s="10">
        <v>921</v>
      </c>
      <c r="B305" s="3" t="s">
        <v>282</v>
      </c>
      <c r="C305" s="4">
        <f t="shared" ref="C305:O305" si="149">SUM(C306:C307)</f>
        <v>3704989.3899999997</v>
      </c>
      <c r="D305" s="4">
        <f t="shared" si="149"/>
        <v>3687587.46</v>
      </c>
      <c r="E305" s="4">
        <f t="shared" si="149"/>
        <v>3687587.46</v>
      </c>
      <c r="F305" s="4">
        <f t="shared" si="149"/>
        <v>3687587.46</v>
      </c>
      <c r="G305" s="4">
        <f t="shared" si="149"/>
        <v>3687587.46</v>
      </c>
      <c r="H305" s="4">
        <f t="shared" si="149"/>
        <v>3687587.46</v>
      </c>
      <c r="I305" s="4">
        <f t="shared" si="149"/>
        <v>3687587.46</v>
      </c>
      <c r="J305" s="4">
        <f t="shared" si="149"/>
        <v>3687587.46</v>
      </c>
      <c r="K305" s="4">
        <f t="shared" si="149"/>
        <v>3687587.46</v>
      </c>
      <c r="L305" s="4">
        <f t="shared" si="149"/>
        <v>3687587.46</v>
      </c>
      <c r="M305" s="4">
        <f t="shared" si="149"/>
        <v>3687587.46</v>
      </c>
      <c r="N305" s="4">
        <f t="shared" si="149"/>
        <v>3623951.1</v>
      </c>
      <c r="O305" s="4">
        <f t="shared" si="149"/>
        <v>44204815.090000004</v>
      </c>
    </row>
    <row r="306" spans="1:15" x14ac:dyDescent="0.25">
      <c r="A306" s="12">
        <v>92101</v>
      </c>
      <c r="B306" s="7" t="s">
        <v>283</v>
      </c>
      <c r="C306" s="8">
        <v>3641353.03</v>
      </c>
      <c r="D306" s="8">
        <v>3623951.1</v>
      </c>
      <c r="E306" s="8">
        <v>3623951.1</v>
      </c>
      <c r="F306" s="8">
        <v>3623951.1</v>
      </c>
      <c r="G306" s="8">
        <v>3623951.1</v>
      </c>
      <c r="H306" s="8">
        <v>3623951.1</v>
      </c>
      <c r="I306" s="8">
        <v>3623951.1</v>
      </c>
      <c r="J306" s="8">
        <v>3623951.1</v>
      </c>
      <c r="K306" s="8">
        <v>3623951.1</v>
      </c>
      <c r="L306" s="8">
        <v>3623951.1</v>
      </c>
      <c r="M306" s="8">
        <v>3623951.1</v>
      </c>
      <c r="N306" s="8">
        <v>3623951.1</v>
      </c>
      <c r="O306" s="8">
        <v>43504815.130000003</v>
      </c>
    </row>
    <row r="307" spans="1:15" x14ac:dyDescent="0.25">
      <c r="A307" s="12">
        <v>92102</v>
      </c>
      <c r="B307" s="7" t="s">
        <v>284</v>
      </c>
      <c r="C307" s="8">
        <v>63636.36</v>
      </c>
      <c r="D307" s="8">
        <v>63636.36</v>
      </c>
      <c r="E307" s="8">
        <v>63636.36</v>
      </c>
      <c r="F307" s="8">
        <v>63636.36</v>
      </c>
      <c r="G307" s="8">
        <v>63636.36</v>
      </c>
      <c r="H307" s="8">
        <v>63636.36</v>
      </c>
      <c r="I307" s="8">
        <v>63636.36</v>
      </c>
      <c r="J307" s="8">
        <v>63636.36</v>
      </c>
      <c r="K307" s="8">
        <v>63636.36</v>
      </c>
      <c r="L307" s="8">
        <v>63636.36</v>
      </c>
      <c r="M307" s="8">
        <v>63636.36</v>
      </c>
      <c r="N307" s="8">
        <v>0</v>
      </c>
      <c r="O307" s="8">
        <v>699999.96</v>
      </c>
    </row>
    <row r="308" spans="1:15" ht="25.5" x14ac:dyDescent="0.25">
      <c r="A308" s="11">
        <v>9900</v>
      </c>
      <c r="B308" s="5" t="s">
        <v>285</v>
      </c>
      <c r="C308" s="6">
        <f t="shared" ref="C308:O308" si="150">+C309</f>
        <v>2479735.9300000002</v>
      </c>
      <c r="D308" s="6">
        <f t="shared" si="150"/>
        <v>2467885.35</v>
      </c>
      <c r="E308" s="6">
        <f t="shared" si="150"/>
        <v>2467885.35</v>
      </c>
      <c r="F308" s="6">
        <f t="shared" si="150"/>
        <v>2467885.35</v>
      </c>
      <c r="G308" s="6">
        <f t="shared" si="150"/>
        <v>2467885.35</v>
      </c>
      <c r="H308" s="6">
        <f t="shared" si="150"/>
        <v>2467885.35</v>
      </c>
      <c r="I308" s="6">
        <f t="shared" si="150"/>
        <v>2467885.35</v>
      </c>
      <c r="J308" s="6">
        <f t="shared" si="150"/>
        <v>2467885.35</v>
      </c>
      <c r="K308" s="6">
        <f t="shared" si="150"/>
        <v>2467885.35</v>
      </c>
      <c r="L308" s="6">
        <f t="shared" si="150"/>
        <v>2467885.35</v>
      </c>
      <c r="M308" s="6">
        <f t="shared" si="150"/>
        <v>2467885.35</v>
      </c>
      <c r="N308" s="6">
        <f t="shared" si="150"/>
        <v>2467885.35</v>
      </c>
      <c r="O308" s="6">
        <f t="shared" si="150"/>
        <v>29626474.780000001</v>
      </c>
    </row>
    <row r="309" spans="1:15" x14ac:dyDescent="0.25">
      <c r="A309" s="10">
        <v>991</v>
      </c>
      <c r="B309" s="3" t="s">
        <v>286</v>
      </c>
      <c r="C309" s="4">
        <f t="shared" ref="C309:O309" si="151">SUM(C310:C310)</f>
        <v>2479735.9300000002</v>
      </c>
      <c r="D309" s="4">
        <f t="shared" si="151"/>
        <v>2467885.35</v>
      </c>
      <c r="E309" s="4">
        <f t="shared" si="151"/>
        <v>2467885.35</v>
      </c>
      <c r="F309" s="4">
        <f t="shared" si="151"/>
        <v>2467885.35</v>
      </c>
      <c r="G309" s="4">
        <f t="shared" si="151"/>
        <v>2467885.35</v>
      </c>
      <c r="H309" s="4">
        <f t="shared" si="151"/>
        <v>2467885.35</v>
      </c>
      <c r="I309" s="4">
        <f t="shared" si="151"/>
        <v>2467885.35</v>
      </c>
      <c r="J309" s="4">
        <f t="shared" si="151"/>
        <v>2467885.35</v>
      </c>
      <c r="K309" s="4">
        <f t="shared" si="151"/>
        <v>2467885.35</v>
      </c>
      <c r="L309" s="4">
        <f t="shared" si="151"/>
        <v>2467885.35</v>
      </c>
      <c r="M309" s="4">
        <f t="shared" si="151"/>
        <v>2467885.35</v>
      </c>
      <c r="N309" s="4">
        <f t="shared" si="151"/>
        <v>2467885.35</v>
      </c>
      <c r="O309" s="4">
        <f t="shared" si="151"/>
        <v>29626474.780000001</v>
      </c>
    </row>
    <row r="310" spans="1:15" x14ac:dyDescent="0.25">
      <c r="A310" s="12">
        <v>99101</v>
      </c>
      <c r="B310" s="7" t="s">
        <v>287</v>
      </c>
      <c r="C310" s="8">
        <v>2479735.9300000002</v>
      </c>
      <c r="D310" s="8">
        <v>2467885.35</v>
      </c>
      <c r="E310" s="8">
        <v>2467885.35</v>
      </c>
      <c r="F310" s="8">
        <v>2467885.35</v>
      </c>
      <c r="G310" s="8">
        <v>2467885.35</v>
      </c>
      <c r="H310" s="8">
        <v>2467885.35</v>
      </c>
      <c r="I310" s="8">
        <v>2467885.35</v>
      </c>
      <c r="J310" s="8">
        <v>2467885.35</v>
      </c>
      <c r="K310" s="8">
        <v>2467885.35</v>
      </c>
      <c r="L310" s="8">
        <v>2467885.35</v>
      </c>
      <c r="M310" s="8">
        <v>2467885.35</v>
      </c>
      <c r="N310" s="8">
        <v>2467885.35</v>
      </c>
      <c r="O310" s="8">
        <v>29626474.780000001</v>
      </c>
    </row>
    <row r="311" spans="1:15" x14ac:dyDescent="0.25">
      <c r="A311" s="13"/>
      <c r="B311" s="14" t="s">
        <v>288</v>
      </c>
      <c r="C311" s="15">
        <f t="shared" ref="C311:O311" si="152">+C7+C42+C115+C217+C245+C277+C299</f>
        <v>58422086.989999995</v>
      </c>
      <c r="D311" s="15">
        <f t="shared" si="152"/>
        <v>58146234.74000001</v>
      </c>
      <c r="E311" s="15">
        <f t="shared" si="152"/>
        <v>58146234.74000001</v>
      </c>
      <c r="F311" s="15">
        <f t="shared" si="152"/>
        <v>58146234.74000001</v>
      </c>
      <c r="G311" s="15">
        <f t="shared" si="152"/>
        <v>58146234.74000001</v>
      </c>
      <c r="H311" s="15">
        <f t="shared" si="152"/>
        <v>58146234.74000001</v>
      </c>
      <c r="I311" s="15">
        <f t="shared" si="152"/>
        <v>58146234.74000001</v>
      </c>
      <c r="J311" s="15">
        <f t="shared" si="152"/>
        <v>58146234.74000001</v>
      </c>
      <c r="K311" s="15">
        <f t="shared" si="152"/>
        <v>58146234.74000001</v>
      </c>
      <c r="L311" s="15">
        <f t="shared" si="152"/>
        <v>58146234.74000001</v>
      </c>
      <c r="M311" s="15">
        <f t="shared" si="152"/>
        <v>58146234.74000001</v>
      </c>
      <c r="N311" s="15">
        <f t="shared" si="152"/>
        <v>57446234.74000001</v>
      </c>
      <c r="O311" s="15">
        <f t="shared" si="152"/>
        <v>697330669.13000011</v>
      </c>
    </row>
  </sheetData>
  <mergeCells count="19">
    <mergeCell ref="A2:O2"/>
    <mergeCell ref="A3:O3"/>
    <mergeCell ref="A4:O4"/>
    <mergeCell ref="A1:O1"/>
    <mergeCell ref="A5:A6"/>
    <mergeCell ref="B5:B6"/>
    <mergeCell ref="C5:C6"/>
    <mergeCell ref="D5:D6"/>
    <mergeCell ref="E5:E6"/>
    <mergeCell ref="F5:F6"/>
    <mergeCell ref="M5:M6"/>
    <mergeCell ref="N5:N6"/>
    <mergeCell ref="O5:O6"/>
    <mergeCell ref="G5:G6"/>
    <mergeCell ref="H5:H6"/>
    <mergeCell ref="I5:I6"/>
    <mergeCell ref="J5:J6"/>
    <mergeCell ref="K5:K6"/>
    <mergeCell ref="L5:L6"/>
  </mergeCells>
  <printOptions horizontalCentered="1"/>
  <pageMargins left="0.59055118110236227" right="0.59055118110236227" top="0.59055118110236227" bottom="0.59055118110236227" header="0" footer="0"/>
  <pageSetup scale="65" orientation="landscape" blackAndWhite="1" verticalDpi="0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2019-01-08T20:52:47Z</cp:lastPrinted>
  <dcterms:created xsi:type="dcterms:W3CDTF">2019-01-08T19:26:15Z</dcterms:created>
  <dcterms:modified xsi:type="dcterms:W3CDTF">2019-01-28T22:01:46Z</dcterms:modified>
</cp:coreProperties>
</file>